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arry's OneDrive\OneDrive\South\Load Calculation\"/>
    </mc:Choice>
  </mc:AlternateContent>
  <bookViews>
    <workbookView xWindow="525" yWindow="405" windowWidth="16500" windowHeight="10980" activeTab="3"/>
  </bookViews>
  <sheets>
    <sheet name="Information" sheetId="5" r:id="rId1"/>
    <sheet name="Faculty" sheetId="4" r:id="rId2"/>
    <sheet name="2014 Curriculum" sheetId="2" r:id="rId3"/>
    <sheet name="2014 Template DO NOT CHANGE" sheetId="6" r:id="rId4"/>
  </sheets>
  <calcPr calcId="152511"/>
</workbook>
</file>

<file path=xl/calcChain.xml><?xml version="1.0" encoding="utf-8"?>
<calcChain xmlns="http://schemas.openxmlformats.org/spreadsheetml/2006/main">
  <c r="JO102" i="6" l="1"/>
  <c r="JN102" i="6"/>
  <c r="JM102" i="6"/>
  <c r="JJ102" i="6"/>
  <c r="JK102" i="6" s="1"/>
  <c r="JE102" i="6"/>
  <c r="JC102" i="6"/>
  <c r="JD102" i="6" s="1"/>
  <c r="IZ102" i="6"/>
  <c r="JA102" i="6" s="1"/>
  <c r="IU102" i="6"/>
  <c r="IS102" i="6"/>
  <c r="IT102" i="6" s="1"/>
  <c r="IQ102" i="6"/>
  <c r="IP102" i="6"/>
  <c r="IK102" i="6"/>
  <c r="II102" i="6"/>
  <c r="IJ102" i="6" s="1"/>
  <c r="IG102" i="6"/>
  <c r="IF102" i="6"/>
  <c r="IA102" i="6"/>
  <c r="HZ102" i="6"/>
  <c r="HY102" i="6"/>
  <c r="HW102" i="6"/>
  <c r="HV102" i="6"/>
  <c r="HQ102" i="6"/>
  <c r="HP102" i="6"/>
  <c r="HM102" i="6"/>
  <c r="HL102" i="6"/>
  <c r="HO102" i="6" s="1"/>
  <c r="HG102" i="6"/>
  <c r="HB102" i="6"/>
  <c r="GW102" i="6"/>
  <c r="GR102" i="6"/>
  <c r="GM102" i="6"/>
  <c r="GH102" i="6"/>
  <c r="GC102" i="6"/>
  <c r="FX102" i="6"/>
  <c r="FS102" i="6"/>
  <c r="FN102" i="6"/>
  <c r="FI102" i="6"/>
  <c r="FG102" i="6"/>
  <c r="FH102" i="6" s="1"/>
  <c r="FE102" i="6"/>
  <c r="FD102" i="6"/>
  <c r="EY102" i="6"/>
  <c r="EW102" i="6"/>
  <c r="EX102" i="6" s="1"/>
  <c r="EU102" i="6"/>
  <c r="ET102" i="6"/>
  <c r="EO102" i="6"/>
  <c r="EJ102" i="6"/>
  <c r="EE102" i="6"/>
  <c r="EA102" i="6"/>
  <c r="DZ102" i="6"/>
  <c r="EC102" i="6" s="1"/>
  <c r="ED102" i="6" s="1"/>
  <c r="DU102" i="6"/>
  <c r="DS102" i="6"/>
  <c r="DT102" i="6" s="1"/>
  <c r="DQ102" i="6"/>
  <c r="DP102" i="6"/>
  <c r="DK102" i="6"/>
  <c r="DI102" i="6"/>
  <c r="DJ102" i="6" s="1"/>
  <c r="DF102" i="6"/>
  <c r="DG102" i="6" s="1"/>
  <c r="DA102" i="6"/>
  <c r="CZ102" i="6"/>
  <c r="CY102" i="6"/>
  <c r="CV102" i="6"/>
  <c r="CW102" i="6" s="1"/>
  <c r="CQ102" i="6"/>
  <c r="CO102" i="6"/>
  <c r="CP102" i="6" s="1"/>
  <c r="CM102" i="6"/>
  <c r="CL102" i="6"/>
  <c r="CG102" i="6"/>
  <c r="CE102" i="6"/>
  <c r="CF102" i="6" s="1"/>
  <c r="CC102" i="6"/>
  <c r="CB102" i="6"/>
  <c r="BW102" i="6"/>
  <c r="BU102" i="6"/>
  <c r="BV102" i="6" s="1"/>
  <c r="BS102" i="6"/>
  <c r="BR102" i="6"/>
  <c r="BM102" i="6"/>
  <c r="BH102" i="6"/>
  <c r="BC102" i="6"/>
  <c r="BB102" i="6"/>
  <c r="AY102" i="6"/>
  <c r="AX102" i="6"/>
  <c r="BA102" i="6" s="1"/>
  <c r="AS102" i="6"/>
  <c r="AN102" i="6"/>
  <c r="AI102" i="6"/>
  <c r="AD102" i="6"/>
  <c r="Y102" i="6"/>
  <c r="T102" i="6"/>
  <c r="O102" i="6"/>
  <c r="J102" i="6"/>
  <c r="JO101" i="6"/>
  <c r="JM101" i="6"/>
  <c r="JN101" i="6" s="1"/>
  <c r="JK101" i="6"/>
  <c r="JJ101" i="6"/>
  <c r="JE101" i="6"/>
  <c r="JD101" i="6"/>
  <c r="JC101" i="6"/>
  <c r="JA101" i="6"/>
  <c r="IZ101" i="6"/>
  <c r="IU101" i="6"/>
  <c r="IP101" i="6"/>
  <c r="IK101" i="6"/>
  <c r="IG101" i="6"/>
  <c r="IF101" i="6"/>
  <c r="II101" i="6" s="1"/>
  <c r="IJ101" i="6" s="1"/>
  <c r="IA101" i="6"/>
  <c r="HZ101" i="6"/>
  <c r="HY101" i="6"/>
  <c r="HW101" i="6"/>
  <c r="HV101" i="6"/>
  <c r="HQ101" i="6"/>
  <c r="HP101" i="6"/>
  <c r="HO101" i="6"/>
  <c r="HL101" i="6"/>
  <c r="HM101" i="6" s="1"/>
  <c r="HG101" i="6"/>
  <c r="HE101" i="6"/>
  <c r="HF101" i="6" s="1"/>
  <c r="HB101" i="6"/>
  <c r="HC101" i="6" s="1"/>
  <c r="GW101" i="6"/>
  <c r="GU101" i="6"/>
  <c r="GV101" i="6" s="1"/>
  <c r="GS101" i="6"/>
  <c r="GR101" i="6"/>
  <c r="GM101" i="6"/>
  <c r="GK101" i="6"/>
  <c r="GL101" i="6" s="1"/>
  <c r="GI101" i="6"/>
  <c r="GH101" i="6"/>
  <c r="GC101" i="6"/>
  <c r="GB101" i="6"/>
  <c r="GA101" i="6"/>
  <c r="FY101" i="6"/>
  <c r="FX101" i="6"/>
  <c r="FS101" i="6"/>
  <c r="FR101" i="6"/>
  <c r="FO101" i="6"/>
  <c r="FN101" i="6"/>
  <c r="FQ101" i="6" s="1"/>
  <c r="FI101" i="6"/>
  <c r="FD101" i="6"/>
  <c r="EY101" i="6"/>
  <c r="ET101" i="6"/>
  <c r="EO101" i="6"/>
  <c r="EM101" i="6"/>
  <c r="EN101" i="6" s="1"/>
  <c r="EJ101" i="6"/>
  <c r="EK101" i="6" s="1"/>
  <c r="EE101" i="6"/>
  <c r="DZ101" i="6"/>
  <c r="DU101" i="6"/>
  <c r="DP101" i="6"/>
  <c r="DK101" i="6"/>
  <c r="DI101" i="6"/>
  <c r="DJ101" i="6" s="1"/>
  <c r="DG101" i="6"/>
  <c r="DF101" i="6"/>
  <c r="DA101" i="6"/>
  <c r="CY101" i="6"/>
  <c r="CZ101" i="6" s="1"/>
  <c r="CW101" i="6"/>
  <c r="CV101" i="6"/>
  <c r="CQ101" i="6"/>
  <c r="CM101" i="6"/>
  <c r="CL101" i="6"/>
  <c r="CO101" i="6" s="1"/>
  <c r="CP101" i="6" s="1"/>
  <c r="CG101" i="6"/>
  <c r="CF101" i="6"/>
  <c r="CC101" i="6"/>
  <c r="CB101" i="6"/>
  <c r="CE101" i="6" s="1"/>
  <c r="BW101" i="6"/>
  <c r="BU101" i="6"/>
  <c r="BV101" i="6" s="1"/>
  <c r="BS101" i="6"/>
  <c r="BR101" i="6"/>
  <c r="BM101" i="6"/>
  <c r="BK101" i="6"/>
  <c r="BL101" i="6" s="1"/>
  <c r="BH101" i="6"/>
  <c r="BI101" i="6" s="1"/>
  <c r="BC101" i="6"/>
  <c r="BA101" i="6"/>
  <c r="BB101" i="6" s="1"/>
  <c r="AX101" i="6"/>
  <c r="AY101" i="6" s="1"/>
  <c r="AS101" i="6"/>
  <c r="AQ101" i="6"/>
  <c r="AR101" i="6" s="1"/>
  <c r="AO101" i="6"/>
  <c r="AN101" i="6"/>
  <c r="AI101" i="6"/>
  <c r="AG101" i="6"/>
  <c r="AH101" i="6" s="1"/>
  <c r="AE101" i="6"/>
  <c r="AD101" i="6"/>
  <c r="Y101" i="6"/>
  <c r="X101" i="6"/>
  <c r="W101" i="6"/>
  <c r="U101" i="6"/>
  <c r="T101" i="6"/>
  <c r="O101" i="6"/>
  <c r="J101" i="6"/>
  <c r="JO100" i="6"/>
  <c r="JN100" i="6"/>
  <c r="JK100" i="6"/>
  <c r="JJ100" i="6"/>
  <c r="JM100" i="6" s="1"/>
  <c r="JE100" i="6"/>
  <c r="JD100" i="6"/>
  <c r="JA100" i="6"/>
  <c r="IZ100" i="6"/>
  <c r="JC100" i="6" s="1"/>
  <c r="IU100" i="6"/>
  <c r="IP100" i="6"/>
  <c r="IK100" i="6"/>
  <c r="IF100" i="6"/>
  <c r="IA100" i="6"/>
  <c r="HV100" i="6"/>
  <c r="HQ100" i="6"/>
  <c r="HO100" i="6"/>
  <c r="HP100" i="6" s="1"/>
  <c r="HM100" i="6"/>
  <c r="HL100" i="6"/>
  <c r="HG100" i="6"/>
  <c r="HF100" i="6"/>
  <c r="HE100" i="6"/>
  <c r="HC100" i="6"/>
  <c r="HB100" i="6"/>
  <c r="GW100" i="6"/>
  <c r="GV100" i="6"/>
  <c r="GS100" i="6"/>
  <c r="GR100" i="6"/>
  <c r="GU100" i="6" s="1"/>
  <c r="GM100" i="6"/>
  <c r="GI100" i="6"/>
  <c r="GH100" i="6"/>
  <c r="GK100" i="6" s="1"/>
  <c r="GL100" i="6" s="1"/>
  <c r="GC100" i="6"/>
  <c r="GA100" i="6"/>
  <c r="GB100" i="6" s="1"/>
  <c r="FY100" i="6"/>
  <c r="FX100" i="6"/>
  <c r="FS100" i="6"/>
  <c r="FQ100" i="6"/>
  <c r="FR100" i="6" s="1"/>
  <c r="FN100" i="6"/>
  <c r="FO100" i="6" s="1"/>
  <c r="FI100" i="6"/>
  <c r="FH100" i="6"/>
  <c r="FG100" i="6"/>
  <c r="FD100" i="6"/>
  <c r="FE100" i="6" s="1"/>
  <c r="EY100" i="6"/>
  <c r="EW100" i="6"/>
  <c r="EX100" i="6" s="1"/>
  <c r="EU100" i="6"/>
  <c r="ET100" i="6"/>
  <c r="EO100" i="6"/>
  <c r="EM100" i="6"/>
  <c r="EN100" i="6" s="1"/>
  <c r="EK100" i="6"/>
  <c r="EJ100" i="6"/>
  <c r="EE100" i="6"/>
  <c r="EC100" i="6"/>
  <c r="ED100" i="6" s="1"/>
  <c r="EA100" i="6"/>
  <c r="DZ100" i="6"/>
  <c r="DU100" i="6"/>
  <c r="DT100" i="6"/>
  <c r="DQ100" i="6"/>
  <c r="DP100" i="6"/>
  <c r="DS100" i="6" s="1"/>
  <c r="DK100" i="6"/>
  <c r="DF100" i="6"/>
  <c r="DA100" i="6"/>
  <c r="CV100" i="6"/>
  <c r="CQ100" i="6"/>
  <c r="CO100" i="6"/>
  <c r="CP100" i="6" s="1"/>
  <c r="CL100" i="6"/>
  <c r="CM100" i="6" s="1"/>
  <c r="CG100" i="6"/>
  <c r="CB100" i="6"/>
  <c r="BW100" i="6"/>
  <c r="BS100" i="6"/>
  <c r="BR100" i="6"/>
  <c r="BU100" i="6" s="1"/>
  <c r="BV100" i="6" s="1"/>
  <c r="BM100" i="6"/>
  <c r="BK100" i="6"/>
  <c r="BL100" i="6" s="1"/>
  <c r="BI100" i="6"/>
  <c r="BH100" i="6"/>
  <c r="BC100" i="6"/>
  <c r="BA100" i="6"/>
  <c r="BB100" i="6" s="1"/>
  <c r="AY100" i="6"/>
  <c r="AX100" i="6"/>
  <c r="AS100" i="6"/>
  <c r="AO100" i="6"/>
  <c r="AN100" i="6"/>
  <c r="AQ100" i="6" s="1"/>
  <c r="AR100" i="6" s="1"/>
  <c r="AI100" i="6"/>
  <c r="AD100" i="6"/>
  <c r="Y100" i="6"/>
  <c r="W100" i="6"/>
  <c r="X100" i="6" s="1"/>
  <c r="U100" i="6"/>
  <c r="T100" i="6"/>
  <c r="O100" i="6"/>
  <c r="N100" i="6"/>
  <c r="M100" i="6"/>
  <c r="J100" i="6"/>
  <c r="K100" i="6" s="1"/>
  <c r="JO99" i="6"/>
  <c r="JM99" i="6"/>
  <c r="JN99" i="6" s="1"/>
  <c r="JJ99" i="6"/>
  <c r="JK99" i="6" s="1"/>
  <c r="JE99" i="6"/>
  <c r="JC99" i="6"/>
  <c r="JD99" i="6" s="1"/>
  <c r="JA99" i="6"/>
  <c r="IZ99" i="6"/>
  <c r="IU99" i="6"/>
  <c r="IS99" i="6"/>
  <c r="IT99" i="6" s="1"/>
  <c r="IQ99" i="6"/>
  <c r="IP99" i="6"/>
  <c r="IK99" i="6"/>
  <c r="IJ99" i="6"/>
  <c r="II99" i="6"/>
  <c r="IG99" i="6"/>
  <c r="IF99" i="6"/>
  <c r="IA99" i="6"/>
  <c r="HV99" i="6"/>
  <c r="HQ99" i="6"/>
  <c r="HP99" i="6"/>
  <c r="HM99" i="6"/>
  <c r="HL99" i="6"/>
  <c r="HO99" i="6" s="1"/>
  <c r="HG99" i="6"/>
  <c r="HC99" i="6"/>
  <c r="HB99" i="6"/>
  <c r="HE99" i="6" s="1"/>
  <c r="HF99" i="6" s="1"/>
  <c r="GW99" i="6"/>
  <c r="GR99" i="6"/>
  <c r="GM99" i="6"/>
  <c r="GK99" i="6"/>
  <c r="GL99" i="6" s="1"/>
  <c r="GH99" i="6"/>
  <c r="GI99" i="6" s="1"/>
  <c r="GC99" i="6"/>
  <c r="FX99" i="6"/>
  <c r="FS99" i="6"/>
  <c r="FQ99" i="6"/>
  <c r="FR99" i="6" s="1"/>
  <c r="FO99" i="6"/>
  <c r="FN99" i="6"/>
  <c r="FI99" i="6"/>
  <c r="FH99" i="6"/>
  <c r="FG99" i="6"/>
  <c r="FE99" i="6"/>
  <c r="FD99" i="6"/>
  <c r="EY99" i="6"/>
  <c r="ET99" i="6"/>
  <c r="EO99" i="6"/>
  <c r="EJ99" i="6"/>
  <c r="EE99" i="6"/>
  <c r="ED99" i="6"/>
  <c r="EC99" i="6"/>
  <c r="EA99" i="6"/>
  <c r="DZ99" i="6"/>
  <c r="DU99" i="6"/>
  <c r="DS99" i="6"/>
  <c r="DT99" i="6" s="1"/>
  <c r="DP99" i="6"/>
  <c r="DQ99" i="6" s="1"/>
  <c r="DK99" i="6"/>
  <c r="DJ99" i="6"/>
  <c r="DI99" i="6"/>
  <c r="DF99" i="6"/>
  <c r="DG99" i="6" s="1"/>
  <c r="DA99" i="6"/>
  <c r="CY99" i="6"/>
  <c r="CZ99" i="6" s="1"/>
  <c r="CW99" i="6"/>
  <c r="CV99" i="6"/>
  <c r="CQ99" i="6"/>
  <c r="CO99" i="6"/>
  <c r="CP99" i="6" s="1"/>
  <c r="CM99" i="6"/>
  <c r="CL99" i="6"/>
  <c r="CG99" i="6"/>
  <c r="CE99" i="6"/>
  <c r="CF99" i="6" s="1"/>
  <c r="CC99" i="6"/>
  <c r="CB99" i="6"/>
  <c r="BW99" i="6"/>
  <c r="BV99" i="6"/>
  <c r="BS99" i="6"/>
  <c r="BR99" i="6"/>
  <c r="BU99" i="6" s="1"/>
  <c r="BM99" i="6"/>
  <c r="BH99" i="6"/>
  <c r="BC99" i="6"/>
  <c r="AX99" i="6"/>
  <c r="AS99" i="6"/>
  <c r="AQ99" i="6"/>
  <c r="AR99" i="6" s="1"/>
  <c r="AN99" i="6"/>
  <c r="AO99" i="6" s="1"/>
  <c r="AI99" i="6"/>
  <c r="AD99" i="6"/>
  <c r="Y99" i="6"/>
  <c r="U99" i="6"/>
  <c r="T99" i="6"/>
  <c r="W99" i="6" s="1"/>
  <c r="X99" i="6" s="1"/>
  <c r="O99" i="6"/>
  <c r="M99" i="6"/>
  <c r="N99" i="6" s="1"/>
  <c r="K99" i="6"/>
  <c r="J99" i="6"/>
  <c r="JO98" i="6"/>
  <c r="JM98" i="6"/>
  <c r="JN98" i="6" s="1"/>
  <c r="JK98" i="6"/>
  <c r="JJ98" i="6"/>
  <c r="JE98" i="6"/>
  <c r="JA98" i="6"/>
  <c r="IZ98" i="6"/>
  <c r="JC98" i="6" s="1"/>
  <c r="JD98" i="6" s="1"/>
  <c r="IU98" i="6"/>
  <c r="IT98" i="6"/>
  <c r="IQ98" i="6"/>
  <c r="IP98" i="6"/>
  <c r="IS98" i="6" s="1"/>
  <c r="IK98" i="6"/>
  <c r="II98" i="6"/>
  <c r="IJ98" i="6" s="1"/>
  <c r="IG98" i="6"/>
  <c r="IF98" i="6"/>
  <c r="IA98" i="6"/>
  <c r="HZ98" i="6"/>
  <c r="HY98" i="6"/>
  <c r="HV98" i="6"/>
  <c r="HW98" i="6" s="1"/>
  <c r="HQ98" i="6"/>
  <c r="HO98" i="6"/>
  <c r="HP98" i="6" s="1"/>
  <c r="HL98" i="6"/>
  <c r="HM98" i="6" s="1"/>
  <c r="HG98" i="6"/>
  <c r="HE98" i="6"/>
  <c r="HF98" i="6" s="1"/>
  <c r="HC98" i="6"/>
  <c r="HB98" i="6"/>
  <c r="GW98" i="6"/>
  <c r="GU98" i="6"/>
  <c r="GV98" i="6" s="1"/>
  <c r="GS98" i="6"/>
  <c r="GR98" i="6"/>
  <c r="GM98" i="6"/>
  <c r="GK98" i="6"/>
  <c r="GL98" i="6" s="1"/>
  <c r="GI98" i="6"/>
  <c r="GH98" i="6"/>
  <c r="GC98" i="6"/>
  <c r="FX98" i="6"/>
  <c r="FS98" i="6"/>
  <c r="FR98" i="6"/>
  <c r="FO98" i="6"/>
  <c r="FN98" i="6"/>
  <c r="FQ98" i="6" s="1"/>
  <c r="FI98" i="6"/>
  <c r="FH98" i="6"/>
  <c r="FE98" i="6"/>
  <c r="FD98" i="6"/>
  <c r="FG98" i="6" s="1"/>
  <c r="EY98" i="6"/>
  <c r="ET98" i="6"/>
  <c r="EO98" i="6"/>
  <c r="EM98" i="6"/>
  <c r="EN98" i="6" s="1"/>
  <c r="EJ98" i="6"/>
  <c r="EK98" i="6" s="1"/>
  <c r="EE98" i="6"/>
  <c r="DZ98" i="6"/>
  <c r="DU98" i="6"/>
  <c r="DS98" i="6"/>
  <c r="DT98" i="6" s="1"/>
  <c r="DQ98" i="6"/>
  <c r="DP98" i="6"/>
  <c r="DK98" i="6"/>
  <c r="DJ98" i="6"/>
  <c r="DI98" i="6"/>
  <c r="DG98" i="6"/>
  <c r="DF98" i="6"/>
  <c r="DA98" i="6"/>
  <c r="CZ98" i="6"/>
  <c r="CW98" i="6"/>
  <c r="CV98" i="6"/>
  <c r="CY98" i="6" s="1"/>
  <c r="CQ98" i="6"/>
  <c r="CL98" i="6"/>
  <c r="CG98" i="6"/>
  <c r="CE98" i="6"/>
  <c r="CF98" i="6" s="1"/>
  <c r="CC98" i="6"/>
  <c r="CB98" i="6"/>
  <c r="BW98" i="6"/>
  <c r="BU98" i="6"/>
  <c r="BV98" i="6" s="1"/>
  <c r="BR98" i="6"/>
  <c r="BS98" i="6" s="1"/>
  <c r="BM98" i="6"/>
  <c r="BK98" i="6"/>
  <c r="BL98" i="6" s="1"/>
  <c r="BH98" i="6"/>
  <c r="BI98" i="6" s="1"/>
  <c r="BC98" i="6"/>
  <c r="BA98" i="6"/>
  <c r="BB98" i="6" s="1"/>
  <c r="AY98" i="6"/>
  <c r="AX98" i="6"/>
  <c r="AS98" i="6"/>
  <c r="AQ98" i="6"/>
  <c r="AR98" i="6" s="1"/>
  <c r="AO98" i="6"/>
  <c r="AN98" i="6"/>
  <c r="AI98" i="6"/>
  <c r="AG98" i="6"/>
  <c r="AH98" i="6" s="1"/>
  <c r="AE98" i="6"/>
  <c r="AD98" i="6"/>
  <c r="Y98" i="6"/>
  <c r="X98" i="6"/>
  <c r="U98" i="6"/>
  <c r="T98" i="6"/>
  <c r="W98" i="6" s="1"/>
  <c r="O98" i="6"/>
  <c r="J98" i="6"/>
  <c r="JO97" i="6"/>
  <c r="JJ97" i="6"/>
  <c r="JE97" i="6"/>
  <c r="IZ97" i="6"/>
  <c r="IU97" i="6"/>
  <c r="IP97" i="6"/>
  <c r="IK97" i="6"/>
  <c r="IF97" i="6"/>
  <c r="IA97" i="6"/>
  <c r="HY97" i="6"/>
  <c r="HZ97" i="6" s="1"/>
  <c r="HW97" i="6"/>
  <c r="HV97" i="6"/>
  <c r="HQ97" i="6"/>
  <c r="HO97" i="6"/>
  <c r="HP97" i="6" s="1"/>
  <c r="HM97" i="6"/>
  <c r="HL97" i="6"/>
  <c r="HG97" i="6"/>
  <c r="HB97" i="6"/>
  <c r="GW97" i="6"/>
  <c r="GR97" i="6"/>
  <c r="GM97" i="6"/>
  <c r="GK97" i="6"/>
  <c r="GL97" i="6" s="1"/>
  <c r="GI97" i="6"/>
  <c r="GH97" i="6"/>
  <c r="GC97" i="6"/>
  <c r="GA97" i="6"/>
  <c r="GB97" i="6" s="1"/>
  <c r="FX97" i="6"/>
  <c r="FY97" i="6" s="1"/>
  <c r="FS97" i="6"/>
  <c r="FR97" i="6"/>
  <c r="FQ97" i="6"/>
  <c r="FN97" i="6"/>
  <c r="FO97" i="6" s="1"/>
  <c r="FI97" i="6"/>
  <c r="FG97" i="6"/>
  <c r="FH97" i="6" s="1"/>
  <c r="FE97" i="6"/>
  <c r="FD97" i="6"/>
  <c r="EY97" i="6"/>
  <c r="EW97" i="6"/>
  <c r="EX97" i="6" s="1"/>
  <c r="EU97" i="6"/>
  <c r="ET97" i="6"/>
  <c r="EO97" i="6"/>
  <c r="EM97" i="6"/>
  <c r="EN97" i="6" s="1"/>
  <c r="EK97" i="6"/>
  <c r="EJ97" i="6"/>
  <c r="EE97" i="6"/>
  <c r="DZ97" i="6"/>
  <c r="DU97" i="6"/>
  <c r="DT97" i="6"/>
  <c r="DQ97" i="6"/>
  <c r="DP97" i="6"/>
  <c r="DS97" i="6" s="1"/>
  <c r="DK97" i="6"/>
  <c r="DF97" i="6"/>
  <c r="DA97" i="6"/>
  <c r="CV97" i="6"/>
  <c r="CQ97" i="6"/>
  <c r="CL97" i="6"/>
  <c r="CG97" i="6"/>
  <c r="CB97" i="6"/>
  <c r="BW97" i="6"/>
  <c r="BU97" i="6"/>
  <c r="BV97" i="6" s="1"/>
  <c r="BS97" i="6"/>
  <c r="BR97" i="6"/>
  <c r="BM97" i="6"/>
  <c r="BL97" i="6"/>
  <c r="BK97" i="6"/>
  <c r="BI97" i="6"/>
  <c r="BH97" i="6"/>
  <c r="BC97" i="6"/>
  <c r="AY97" i="6"/>
  <c r="AX97" i="6"/>
  <c r="BA97" i="6" s="1"/>
  <c r="BB97" i="6" s="1"/>
  <c r="AS97" i="6"/>
  <c r="AO97" i="6"/>
  <c r="AN97" i="6"/>
  <c r="AQ97" i="6" s="1"/>
  <c r="AR97" i="6" s="1"/>
  <c r="AI97" i="6"/>
  <c r="AH97" i="6"/>
  <c r="AG97" i="6"/>
  <c r="AE97" i="6"/>
  <c r="AD97" i="6"/>
  <c r="Y97" i="6"/>
  <c r="X97" i="6"/>
  <c r="W97" i="6"/>
  <c r="T97" i="6"/>
  <c r="U97" i="6" s="1"/>
  <c r="O97" i="6"/>
  <c r="M97" i="6"/>
  <c r="N97" i="6" s="1"/>
  <c r="J97" i="6"/>
  <c r="K97" i="6" s="1"/>
  <c r="JO96" i="6"/>
  <c r="JM96" i="6"/>
  <c r="JN96" i="6" s="1"/>
  <c r="JK96" i="6"/>
  <c r="JJ96" i="6"/>
  <c r="JE96" i="6"/>
  <c r="JC96" i="6"/>
  <c r="JD96" i="6" s="1"/>
  <c r="JA96" i="6"/>
  <c r="IZ96" i="6"/>
  <c r="IU96" i="6"/>
  <c r="IT96" i="6"/>
  <c r="IS96" i="6"/>
  <c r="IQ96" i="6"/>
  <c r="IP96" i="6"/>
  <c r="IK96" i="6"/>
  <c r="IJ96" i="6"/>
  <c r="IG96" i="6"/>
  <c r="IF96" i="6"/>
  <c r="II96" i="6" s="1"/>
  <c r="IA96" i="6"/>
  <c r="HV96" i="6"/>
  <c r="HQ96" i="6"/>
  <c r="HL96" i="6"/>
  <c r="HG96" i="6"/>
  <c r="HE96" i="6"/>
  <c r="HF96" i="6" s="1"/>
  <c r="HB96" i="6"/>
  <c r="HC96" i="6" s="1"/>
  <c r="GW96" i="6"/>
  <c r="GR96" i="6"/>
  <c r="GM96" i="6"/>
  <c r="GH96" i="6"/>
  <c r="GC96" i="6"/>
  <c r="GA96" i="6"/>
  <c r="GB96" i="6" s="1"/>
  <c r="FY96" i="6"/>
  <c r="FX96" i="6"/>
  <c r="FS96" i="6"/>
  <c r="FQ96" i="6"/>
  <c r="FR96" i="6" s="1"/>
  <c r="FO96" i="6"/>
  <c r="FN96" i="6"/>
  <c r="FI96" i="6"/>
  <c r="FE96" i="6"/>
  <c r="FD96" i="6"/>
  <c r="FG96" i="6" s="1"/>
  <c r="FH96" i="6" s="1"/>
  <c r="EY96" i="6"/>
  <c r="EX96" i="6"/>
  <c r="EU96" i="6"/>
  <c r="ET96" i="6"/>
  <c r="EW96" i="6" s="1"/>
  <c r="EO96" i="6"/>
  <c r="EM96" i="6"/>
  <c r="EN96" i="6" s="1"/>
  <c r="EK96" i="6"/>
  <c r="EJ96" i="6"/>
  <c r="EE96" i="6"/>
  <c r="EC96" i="6"/>
  <c r="ED96" i="6" s="1"/>
  <c r="DZ96" i="6"/>
  <c r="EA96" i="6" s="1"/>
  <c r="DU96" i="6"/>
  <c r="DT96" i="6"/>
  <c r="DS96" i="6"/>
  <c r="DP96" i="6"/>
  <c r="DQ96" i="6" s="1"/>
  <c r="DK96" i="6"/>
  <c r="DI96" i="6"/>
  <c r="DJ96" i="6" s="1"/>
  <c r="DG96" i="6"/>
  <c r="DF96" i="6"/>
  <c r="DA96" i="6"/>
  <c r="CY96" i="6"/>
  <c r="CZ96" i="6" s="1"/>
  <c r="CW96" i="6"/>
  <c r="CV96" i="6"/>
  <c r="CQ96" i="6"/>
  <c r="CO96" i="6"/>
  <c r="CP96" i="6" s="1"/>
  <c r="CM96" i="6"/>
  <c r="CL96" i="6"/>
  <c r="CG96" i="6"/>
  <c r="CB96" i="6"/>
  <c r="BW96" i="6"/>
  <c r="BV96" i="6"/>
  <c r="BS96" i="6"/>
  <c r="BR96" i="6"/>
  <c r="BU96" i="6" s="1"/>
  <c r="BM96" i="6"/>
  <c r="BL96" i="6"/>
  <c r="BI96" i="6"/>
  <c r="BH96" i="6"/>
  <c r="BK96" i="6" s="1"/>
  <c r="BC96" i="6"/>
  <c r="AX96" i="6"/>
  <c r="AS96" i="6"/>
  <c r="AN96" i="6"/>
  <c r="AI96" i="6"/>
  <c r="AD96" i="6"/>
  <c r="Y96" i="6"/>
  <c r="W96" i="6"/>
  <c r="X96" i="6" s="1"/>
  <c r="U96" i="6"/>
  <c r="T96" i="6"/>
  <c r="O96" i="6"/>
  <c r="N96" i="6"/>
  <c r="M96" i="6"/>
  <c r="K96" i="6"/>
  <c r="J96" i="6"/>
  <c r="JO95" i="6"/>
  <c r="JN95" i="6"/>
  <c r="JK95" i="6"/>
  <c r="JJ95" i="6"/>
  <c r="JM95" i="6" s="1"/>
  <c r="JE95" i="6"/>
  <c r="JA95" i="6"/>
  <c r="IZ95" i="6"/>
  <c r="JC95" i="6" s="1"/>
  <c r="JD95" i="6" s="1"/>
  <c r="IU95" i="6"/>
  <c r="IS95" i="6"/>
  <c r="IT95" i="6" s="1"/>
  <c r="IQ95" i="6"/>
  <c r="IP95" i="6"/>
  <c r="IK95" i="6"/>
  <c r="IJ95" i="6"/>
  <c r="II95" i="6"/>
  <c r="IF95" i="6"/>
  <c r="IG95" i="6" s="1"/>
  <c r="IA95" i="6"/>
  <c r="HZ95" i="6"/>
  <c r="HY95" i="6"/>
  <c r="HV95" i="6"/>
  <c r="HW95" i="6" s="1"/>
  <c r="HQ95" i="6"/>
  <c r="HO95" i="6"/>
  <c r="HP95" i="6" s="1"/>
  <c r="HM95" i="6"/>
  <c r="HL95" i="6"/>
  <c r="HG95" i="6"/>
  <c r="HE95" i="6"/>
  <c r="HF95" i="6" s="1"/>
  <c r="HC95" i="6"/>
  <c r="HB95" i="6"/>
  <c r="GW95" i="6"/>
  <c r="GV95" i="6"/>
  <c r="GU95" i="6"/>
  <c r="GS95" i="6"/>
  <c r="GR95" i="6"/>
  <c r="GM95" i="6"/>
  <c r="GL95" i="6"/>
  <c r="GI95" i="6"/>
  <c r="GH95" i="6"/>
  <c r="GK95" i="6" s="1"/>
  <c r="GC95" i="6"/>
  <c r="FX95" i="6"/>
  <c r="FS95" i="6"/>
  <c r="FN95" i="6"/>
  <c r="FI95" i="6"/>
  <c r="FE95" i="6"/>
  <c r="FD95" i="6"/>
  <c r="FG95" i="6" s="1"/>
  <c r="FH95" i="6" s="1"/>
  <c r="EY95" i="6"/>
  <c r="ET95" i="6"/>
  <c r="EO95" i="6"/>
  <c r="EM95" i="6"/>
  <c r="EN95" i="6" s="1"/>
  <c r="EK95" i="6"/>
  <c r="EJ95" i="6"/>
  <c r="EE95" i="6"/>
  <c r="EC95" i="6"/>
  <c r="ED95" i="6" s="1"/>
  <c r="EA95" i="6"/>
  <c r="DZ95" i="6"/>
  <c r="DU95" i="6"/>
  <c r="DT95" i="6"/>
  <c r="DS95" i="6"/>
  <c r="DQ95" i="6"/>
  <c r="DP95" i="6"/>
  <c r="DK95" i="6"/>
  <c r="DJ95" i="6"/>
  <c r="DG95" i="6"/>
  <c r="DF95" i="6"/>
  <c r="DI95" i="6" s="1"/>
  <c r="DA95" i="6"/>
  <c r="CV95" i="6"/>
  <c r="CQ95" i="6"/>
  <c r="CL95" i="6"/>
  <c r="CG95" i="6"/>
  <c r="CE95" i="6"/>
  <c r="CF95" i="6" s="1"/>
  <c r="CC95" i="6"/>
  <c r="CB95" i="6"/>
  <c r="BW95" i="6"/>
  <c r="BV95" i="6"/>
  <c r="BU95" i="6"/>
  <c r="BR95" i="6"/>
  <c r="BS95" i="6" s="1"/>
  <c r="BM95" i="6"/>
  <c r="BK95" i="6"/>
  <c r="BL95" i="6" s="1"/>
  <c r="BH95" i="6"/>
  <c r="BI95" i="6" s="1"/>
  <c r="BC95" i="6"/>
  <c r="BA95" i="6"/>
  <c r="BB95" i="6" s="1"/>
  <c r="AY95" i="6"/>
  <c r="AX95" i="6"/>
  <c r="AS95" i="6"/>
  <c r="AR95" i="6"/>
  <c r="AQ95" i="6"/>
  <c r="AO95" i="6"/>
  <c r="AN95" i="6"/>
  <c r="AI95" i="6"/>
  <c r="AD95" i="6"/>
  <c r="Y95" i="6"/>
  <c r="U95" i="6"/>
  <c r="T95" i="6"/>
  <c r="W95" i="6" s="1"/>
  <c r="X95" i="6" s="1"/>
  <c r="O95" i="6"/>
  <c r="M95" i="6"/>
  <c r="N95" i="6" s="1"/>
  <c r="K95" i="6"/>
  <c r="J95" i="6"/>
  <c r="JO94" i="6"/>
  <c r="JM94" i="6"/>
  <c r="JN94" i="6" s="1"/>
  <c r="JK94" i="6"/>
  <c r="JJ94" i="6"/>
  <c r="JE94" i="6"/>
  <c r="IZ94" i="6"/>
  <c r="IU94" i="6"/>
  <c r="IP94" i="6"/>
  <c r="IK94" i="6"/>
  <c r="IG94" i="6"/>
  <c r="IF94" i="6"/>
  <c r="II94" i="6" s="1"/>
  <c r="IJ94" i="6" s="1"/>
  <c r="IA94" i="6"/>
  <c r="HZ94" i="6"/>
  <c r="HY94" i="6"/>
  <c r="HW94" i="6"/>
  <c r="HV94" i="6"/>
  <c r="HQ94" i="6"/>
  <c r="HP94" i="6"/>
  <c r="HO94" i="6"/>
  <c r="HM94" i="6"/>
  <c r="HL94" i="6"/>
  <c r="HG94" i="6"/>
  <c r="HF94" i="6"/>
  <c r="HC94" i="6"/>
  <c r="HB94" i="6"/>
  <c r="HE94" i="6" s="1"/>
  <c r="GW94" i="6"/>
  <c r="GV94" i="6"/>
  <c r="GU94" i="6"/>
  <c r="GS94" i="6"/>
  <c r="GR94" i="6"/>
  <c r="GM94" i="6"/>
  <c r="GH94" i="6"/>
  <c r="GC94" i="6"/>
  <c r="FX94" i="6"/>
  <c r="FS94" i="6"/>
  <c r="FN94" i="6"/>
  <c r="FI94" i="6"/>
  <c r="FG94" i="6"/>
  <c r="FH94" i="6" s="1"/>
  <c r="FE94" i="6"/>
  <c r="FD94" i="6"/>
  <c r="EY94" i="6"/>
  <c r="EX94" i="6"/>
  <c r="EW94" i="6"/>
  <c r="EU94" i="6"/>
  <c r="ET94" i="6"/>
  <c r="EO94" i="6"/>
  <c r="EJ94" i="6"/>
  <c r="EE94" i="6"/>
  <c r="DZ94" i="6"/>
  <c r="DU94" i="6"/>
  <c r="DT94" i="6"/>
  <c r="DS94" i="6"/>
  <c r="DQ94" i="6"/>
  <c r="DP94" i="6"/>
  <c r="DK94" i="6"/>
  <c r="DF94" i="6"/>
  <c r="DA94" i="6"/>
  <c r="CV94" i="6"/>
  <c r="CQ94" i="6"/>
  <c r="CL94" i="6"/>
  <c r="CM94" i="6" s="1"/>
  <c r="CG94" i="6"/>
  <c r="CE94" i="6"/>
  <c r="CF94" i="6" s="1"/>
  <c r="CC94" i="6"/>
  <c r="CB94" i="6"/>
  <c r="BW94" i="6"/>
  <c r="BV94" i="6"/>
  <c r="BU94" i="6"/>
  <c r="BS94" i="6"/>
  <c r="BR94" i="6"/>
  <c r="BM94" i="6"/>
  <c r="BH94" i="6"/>
  <c r="BC94" i="6"/>
  <c r="AX94" i="6"/>
  <c r="AS94" i="6"/>
  <c r="AR94" i="6"/>
  <c r="AQ94" i="6"/>
  <c r="AO94" i="6"/>
  <c r="AN94" i="6"/>
  <c r="AI94" i="6"/>
  <c r="AG94" i="6"/>
  <c r="AH94" i="6" s="1"/>
  <c r="AD94" i="6"/>
  <c r="AE94" i="6" s="1"/>
  <c r="Y94" i="6"/>
  <c r="T94" i="6"/>
  <c r="O94" i="6"/>
  <c r="M94" i="6"/>
  <c r="N94" i="6" s="1"/>
  <c r="J94" i="6"/>
  <c r="K94" i="6" s="1"/>
  <c r="JO93" i="6"/>
  <c r="JM93" i="6"/>
  <c r="JN93" i="6" s="1"/>
  <c r="JK93" i="6"/>
  <c r="JJ93" i="6"/>
  <c r="JE93" i="6"/>
  <c r="JD93" i="6"/>
  <c r="JC93" i="6"/>
  <c r="JA93" i="6"/>
  <c r="IZ93" i="6"/>
  <c r="IU93" i="6"/>
  <c r="IP93" i="6"/>
  <c r="IK93" i="6"/>
  <c r="IF93" i="6"/>
  <c r="IA93" i="6"/>
  <c r="HZ93" i="6"/>
  <c r="HY93" i="6"/>
  <c r="HW93" i="6"/>
  <c r="HV93" i="6"/>
  <c r="HQ93" i="6"/>
  <c r="HO93" i="6"/>
  <c r="HP93" i="6" s="1"/>
  <c r="HL93" i="6"/>
  <c r="HM93" i="6" s="1"/>
  <c r="HG93" i="6"/>
  <c r="HB93" i="6"/>
  <c r="GW93" i="6"/>
  <c r="GR93" i="6"/>
  <c r="GM93" i="6"/>
  <c r="GK93" i="6"/>
  <c r="GL93" i="6" s="1"/>
  <c r="GI93" i="6"/>
  <c r="GH93" i="6"/>
  <c r="GC93" i="6"/>
  <c r="GB93" i="6"/>
  <c r="GA93" i="6"/>
  <c r="FY93" i="6"/>
  <c r="FX93" i="6"/>
  <c r="FS93" i="6"/>
  <c r="FN93" i="6"/>
  <c r="FI93" i="6"/>
  <c r="FD93" i="6"/>
  <c r="EY93" i="6"/>
  <c r="EX93" i="6"/>
  <c r="EW93" i="6"/>
  <c r="EU93" i="6"/>
  <c r="ET93" i="6"/>
  <c r="EO93" i="6"/>
  <c r="EJ93" i="6"/>
  <c r="EE93" i="6"/>
  <c r="DZ93" i="6"/>
  <c r="DU93" i="6"/>
  <c r="DP93" i="6"/>
  <c r="DK93" i="6"/>
  <c r="DI93" i="6"/>
  <c r="DJ93" i="6" s="1"/>
  <c r="DG93" i="6"/>
  <c r="DF93" i="6"/>
  <c r="DA93" i="6"/>
  <c r="CZ93" i="6"/>
  <c r="CY93" i="6"/>
  <c r="CW93" i="6"/>
  <c r="CV93" i="6"/>
  <c r="CQ93" i="6"/>
  <c r="CL93" i="6"/>
  <c r="CG93" i="6"/>
  <c r="CB93" i="6"/>
  <c r="BW93" i="6"/>
  <c r="BV93" i="6"/>
  <c r="BU93" i="6"/>
  <c r="BS93" i="6"/>
  <c r="BR93" i="6"/>
  <c r="BM93" i="6"/>
  <c r="BK93" i="6"/>
  <c r="BL93" i="6" s="1"/>
  <c r="BH93" i="6"/>
  <c r="BI93" i="6" s="1"/>
  <c r="BC93" i="6"/>
  <c r="AX93" i="6"/>
  <c r="AS93" i="6"/>
  <c r="AN93" i="6"/>
  <c r="AO93" i="6" s="1"/>
  <c r="AI93" i="6"/>
  <c r="AG93" i="6"/>
  <c r="AH93" i="6" s="1"/>
  <c r="AE93" i="6"/>
  <c r="AD93" i="6"/>
  <c r="Y93" i="6"/>
  <c r="X93" i="6"/>
  <c r="W93" i="6"/>
  <c r="U93" i="6"/>
  <c r="T93" i="6"/>
  <c r="O93" i="6"/>
  <c r="J93" i="6"/>
  <c r="JO92" i="6"/>
  <c r="JJ92" i="6"/>
  <c r="JE92" i="6"/>
  <c r="JD92" i="6"/>
  <c r="JC92" i="6"/>
  <c r="JA92" i="6"/>
  <c r="IZ92" i="6"/>
  <c r="IU92" i="6"/>
  <c r="IS92" i="6"/>
  <c r="IT92" i="6" s="1"/>
  <c r="IP92" i="6"/>
  <c r="IQ92" i="6" s="1"/>
  <c r="IK92" i="6"/>
  <c r="IF92" i="6"/>
  <c r="IA92" i="6"/>
  <c r="HV92" i="6"/>
  <c r="HQ92" i="6"/>
  <c r="HO92" i="6"/>
  <c r="HP92" i="6" s="1"/>
  <c r="HM92" i="6"/>
  <c r="HL92" i="6"/>
  <c r="HG92" i="6"/>
  <c r="HF92" i="6"/>
  <c r="HE92" i="6"/>
  <c r="HC92" i="6"/>
  <c r="HB92" i="6"/>
  <c r="GW92" i="6"/>
  <c r="GR92" i="6"/>
  <c r="GM92" i="6"/>
  <c r="GH92" i="6"/>
  <c r="GC92" i="6"/>
  <c r="GB92" i="6"/>
  <c r="GA92" i="6"/>
  <c r="FY92" i="6"/>
  <c r="FX92" i="6"/>
  <c r="FS92" i="6"/>
  <c r="FQ92" i="6"/>
  <c r="FR92" i="6" s="1"/>
  <c r="FN92" i="6"/>
  <c r="FO92" i="6" s="1"/>
  <c r="FI92" i="6"/>
  <c r="FD92" i="6"/>
  <c r="EY92" i="6"/>
  <c r="ET92" i="6"/>
  <c r="EO92" i="6"/>
  <c r="EM92" i="6"/>
  <c r="EN92" i="6" s="1"/>
  <c r="EK92" i="6"/>
  <c r="EJ92" i="6"/>
  <c r="EE92" i="6"/>
  <c r="ED92" i="6"/>
  <c r="EC92" i="6"/>
  <c r="EA92" i="6"/>
  <c r="DZ92" i="6"/>
  <c r="DU92" i="6"/>
  <c r="DP92" i="6"/>
  <c r="DK92" i="6"/>
  <c r="DF92" i="6"/>
  <c r="DA92" i="6"/>
  <c r="CZ92" i="6"/>
  <c r="CY92" i="6"/>
  <c r="CW92" i="6"/>
  <c r="CV92" i="6"/>
  <c r="CQ92" i="6"/>
  <c r="CL92" i="6"/>
  <c r="CG92" i="6"/>
  <c r="CB92" i="6"/>
  <c r="BW92" i="6"/>
  <c r="BR92" i="6"/>
  <c r="BM92" i="6"/>
  <c r="BK92" i="6"/>
  <c r="BL92" i="6" s="1"/>
  <c r="BI92" i="6"/>
  <c r="BH92" i="6"/>
  <c r="BC92" i="6"/>
  <c r="BB92" i="6"/>
  <c r="BA92" i="6"/>
  <c r="AY92" i="6"/>
  <c r="AX92" i="6"/>
  <c r="AS92" i="6"/>
  <c r="AN92" i="6"/>
  <c r="AI92" i="6"/>
  <c r="AD92" i="6"/>
  <c r="Y92" i="6"/>
  <c r="X92" i="6"/>
  <c r="W92" i="6"/>
  <c r="U92" i="6"/>
  <c r="T92" i="6"/>
  <c r="O92" i="6"/>
  <c r="J92" i="6"/>
  <c r="K92" i="6" s="1"/>
  <c r="JO91" i="6"/>
  <c r="JJ91" i="6"/>
  <c r="JE91" i="6"/>
  <c r="IZ91" i="6"/>
  <c r="JA91" i="6" s="1"/>
  <c r="IU91" i="6"/>
  <c r="IS91" i="6"/>
  <c r="IT91" i="6" s="1"/>
  <c r="IQ91" i="6"/>
  <c r="IP91" i="6"/>
  <c r="IK91" i="6"/>
  <c r="IJ91" i="6"/>
  <c r="II91" i="6"/>
  <c r="IG91" i="6"/>
  <c r="IF91" i="6"/>
  <c r="IA91" i="6"/>
  <c r="HV91" i="6"/>
  <c r="HQ91" i="6"/>
  <c r="HL91" i="6"/>
  <c r="HG91" i="6"/>
  <c r="HF91" i="6"/>
  <c r="HE91" i="6"/>
  <c r="HC91" i="6"/>
  <c r="HB91" i="6"/>
  <c r="GW91" i="6"/>
  <c r="GU91" i="6"/>
  <c r="GV91" i="6" s="1"/>
  <c r="GR91" i="6"/>
  <c r="GS91" i="6" s="1"/>
  <c r="GM91" i="6"/>
  <c r="GH91" i="6"/>
  <c r="GC91" i="6"/>
  <c r="FX91" i="6"/>
  <c r="FS91" i="6"/>
  <c r="FQ91" i="6"/>
  <c r="FR91" i="6" s="1"/>
  <c r="FO91" i="6"/>
  <c r="FN91" i="6"/>
  <c r="FI91" i="6"/>
  <c r="FH91" i="6"/>
  <c r="FG91" i="6"/>
  <c r="FE91" i="6"/>
  <c r="FD91" i="6"/>
  <c r="EY91" i="6"/>
  <c r="ET91" i="6"/>
  <c r="EO91" i="6"/>
  <c r="EJ91" i="6"/>
  <c r="EE91" i="6"/>
  <c r="ED91" i="6"/>
  <c r="EC91" i="6"/>
  <c r="EA91" i="6"/>
  <c r="DZ91" i="6"/>
  <c r="DU91" i="6"/>
  <c r="DS91" i="6"/>
  <c r="DT91" i="6" s="1"/>
  <c r="DP91" i="6"/>
  <c r="DQ91" i="6" s="1"/>
  <c r="DK91" i="6"/>
  <c r="DF91" i="6"/>
  <c r="DA91" i="6"/>
  <c r="CY91" i="6"/>
  <c r="CZ91" i="6" s="1"/>
  <c r="CV91" i="6"/>
  <c r="CW91" i="6" s="1"/>
  <c r="CQ91" i="6"/>
  <c r="CO91" i="6"/>
  <c r="CP91" i="6" s="1"/>
  <c r="CM91" i="6"/>
  <c r="CL91" i="6"/>
  <c r="CG91" i="6"/>
  <c r="CF91" i="6"/>
  <c r="CE91" i="6"/>
  <c r="CC91" i="6"/>
  <c r="CB91" i="6"/>
  <c r="BW91" i="6"/>
  <c r="BR91" i="6"/>
  <c r="BM91" i="6"/>
  <c r="BH91" i="6"/>
  <c r="BC91" i="6"/>
  <c r="BB91" i="6"/>
  <c r="BA91" i="6"/>
  <c r="AY91" i="6"/>
  <c r="AX91" i="6"/>
  <c r="AS91" i="6"/>
  <c r="AN91" i="6"/>
  <c r="AQ91" i="6" s="1"/>
  <c r="AR91" i="6" s="1"/>
  <c r="AI91" i="6"/>
  <c r="AG91" i="6"/>
  <c r="AH91" i="6" s="1"/>
  <c r="AE91" i="6"/>
  <c r="AD91" i="6"/>
  <c r="Y91" i="6"/>
  <c r="W91" i="6"/>
  <c r="X91" i="6" s="1"/>
  <c r="U91" i="6"/>
  <c r="T91" i="6"/>
  <c r="O91" i="6"/>
  <c r="K91" i="6"/>
  <c r="J91" i="6"/>
  <c r="M91" i="6" s="1"/>
  <c r="N91" i="6" s="1"/>
  <c r="JO90" i="6"/>
  <c r="JJ90" i="6"/>
  <c r="JE90" i="6"/>
  <c r="JD90" i="6"/>
  <c r="JC90" i="6"/>
  <c r="JA90" i="6"/>
  <c r="IZ90" i="6"/>
  <c r="IU90" i="6"/>
  <c r="IS90" i="6"/>
  <c r="IT90" i="6" s="1"/>
  <c r="IP90" i="6"/>
  <c r="IQ90" i="6" s="1"/>
  <c r="IK90" i="6"/>
  <c r="IF90" i="6"/>
  <c r="IA90" i="6"/>
  <c r="HW90" i="6"/>
  <c r="HV90" i="6"/>
  <c r="HY90" i="6" s="1"/>
  <c r="HZ90" i="6" s="1"/>
  <c r="HQ90" i="6"/>
  <c r="HO90" i="6"/>
  <c r="HP90" i="6" s="1"/>
  <c r="HM90" i="6"/>
  <c r="HL90" i="6"/>
  <c r="HG90" i="6"/>
  <c r="HE90" i="6"/>
  <c r="HF90" i="6" s="1"/>
  <c r="HC90" i="6"/>
  <c r="HB90" i="6"/>
  <c r="GW90" i="6"/>
  <c r="GS90" i="6"/>
  <c r="GR90" i="6"/>
  <c r="GU90" i="6" s="1"/>
  <c r="GV90" i="6" s="1"/>
  <c r="GM90" i="6"/>
  <c r="GI90" i="6"/>
  <c r="GH90" i="6"/>
  <c r="GK90" i="6" s="1"/>
  <c r="GL90" i="6" s="1"/>
  <c r="GC90" i="6"/>
  <c r="GB90" i="6"/>
  <c r="GA90" i="6"/>
  <c r="FY90" i="6"/>
  <c r="FX90" i="6"/>
  <c r="FS90" i="6"/>
  <c r="FN90" i="6"/>
  <c r="FI90" i="6"/>
  <c r="FD90" i="6"/>
  <c r="EY90" i="6"/>
  <c r="ET90" i="6"/>
  <c r="EW90" i="6" s="1"/>
  <c r="EX90" i="6" s="1"/>
  <c r="EO90" i="6"/>
  <c r="EM90" i="6"/>
  <c r="EN90" i="6" s="1"/>
  <c r="EK90" i="6"/>
  <c r="EJ90" i="6"/>
  <c r="EE90" i="6"/>
  <c r="EC90" i="6"/>
  <c r="ED90" i="6" s="1"/>
  <c r="EA90" i="6"/>
  <c r="DZ90" i="6"/>
  <c r="DU90" i="6"/>
  <c r="DQ90" i="6"/>
  <c r="DP90" i="6"/>
  <c r="DS90" i="6" s="1"/>
  <c r="DT90" i="6" s="1"/>
  <c r="DK90" i="6"/>
  <c r="DF90" i="6"/>
  <c r="DI90" i="6" s="1"/>
  <c r="DJ90" i="6" s="1"/>
  <c r="DA90" i="6"/>
  <c r="CZ90" i="6"/>
  <c r="CY90" i="6"/>
  <c r="CW90" i="6"/>
  <c r="CV90" i="6"/>
  <c r="CQ90" i="6"/>
  <c r="CO90" i="6"/>
  <c r="CP90" i="6" s="1"/>
  <c r="CL90" i="6"/>
  <c r="CM90" i="6" s="1"/>
  <c r="CG90" i="6"/>
  <c r="CB90" i="6"/>
  <c r="BW90" i="6"/>
  <c r="BR90" i="6"/>
  <c r="BM90" i="6"/>
  <c r="BK90" i="6"/>
  <c r="BL90" i="6" s="1"/>
  <c r="BI90" i="6"/>
  <c r="BH90" i="6"/>
  <c r="BC90" i="6"/>
  <c r="BA90" i="6"/>
  <c r="BB90" i="6" s="1"/>
  <c r="AY90" i="6"/>
  <c r="AX90" i="6"/>
  <c r="AS90" i="6"/>
  <c r="AO90" i="6"/>
  <c r="AN90" i="6"/>
  <c r="AQ90" i="6" s="1"/>
  <c r="AR90" i="6" s="1"/>
  <c r="AI90" i="6"/>
  <c r="AE90" i="6"/>
  <c r="AD90" i="6"/>
  <c r="AG90" i="6" s="1"/>
  <c r="AH90" i="6" s="1"/>
  <c r="Y90" i="6"/>
  <c r="X90" i="6"/>
  <c r="W90" i="6"/>
  <c r="U90" i="6"/>
  <c r="T90" i="6"/>
  <c r="O90" i="6"/>
  <c r="N90" i="6"/>
  <c r="M90" i="6"/>
  <c r="J90" i="6"/>
  <c r="K90" i="6" s="1"/>
  <c r="JK89" i="6"/>
  <c r="JA89" i="6"/>
  <c r="IQ89" i="6"/>
  <c r="IG89" i="6"/>
  <c r="HW89" i="6"/>
  <c r="HM89" i="6"/>
  <c r="HC89" i="6"/>
  <c r="GS89" i="6"/>
  <c r="GI89" i="6"/>
  <c r="FY89" i="6"/>
  <c r="FO89" i="6"/>
  <c r="FE89" i="6"/>
  <c r="EU89" i="6"/>
  <c r="EK89" i="6"/>
  <c r="EA89" i="6"/>
  <c r="DQ89" i="6"/>
  <c r="DG89" i="6"/>
  <c r="CW89" i="6"/>
  <c r="CM89" i="6"/>
  <c r="CC89" i="6"/>
  <c r="BS89" i="6"/>
  <c r="BI89" i="6"/>
  <c r="AY89" i="6"/>
  <c r="AO89" i="6"/>
  <c r="AE89" i="6"/>
  <c r="U89" i="6"/>
  <c r="K89" i="6"/>
  <c r="JK88" i="6"/>
  <c r="JA88" i="6"/>
  <c r="IQ88" i="6"/>
  <c r="IG88" i="6"/>
  <c r="HW88" i="6"/>
  <c r="HM88" i="6"/>
  <c r="HC88" i="6"/>
  <c r="GS88" i="6"/>
  <c r="GI88" i="6"/>
  <c r="FY88" i="6"/>
  <c r="FO88" i="6"/>
  <c r="FE88" i="6"/>
  <c r="EU88" i="6"/>
  <c r="EK88" i="6"/>
  <c r="EA88" i="6"/>
  <c r="DQ88" i="6"/>
  <c r="DG88" i="6"/>
  <c r="CW88" i="6"/>
  <c r="CM88" i="6"/>
  <c r="CC88" i="6"/>
  <c r="BS88" i="6"/>
  <c r="BI88" i="6"/>
  <c r="AY88" i="6"/>
  <c r="AO88" i="6"/>
  <c r="AE88" i="6"/>
  <c r="U88" i="6"/>
  <c r="K88" i="6"/>
  <c r="JO87" i="6"/>
  <c r="IU87" i="6"/>
  <c r="IA87" i="6"/>
  <c r="HG87" i="6"/>
  <c r="GM87" i="6"/>
  <c r="FS87" i="6"/>
  <c r="EY87" i="6"/>
  <c r="EE87" i="6"/>
  <c r="DK87" i="6"/>
  <c r="CQ87" i="6"/>
  <c r="BW87" i="6"/>
  <c r="JO84" i="6"/>
  <c r="JE84" i="6"/>
  <c r="IU84" i="6"/>
  <c r="IK84" i="6"/>
  <c r="IA84" i="6"/>
  <c r="HQ84" i="6"/>
  <c r="HG84" i="6"/>
  <c r="GW84" i="6"/>
  <c r="GM84" i="6"/>
  <c r="GC84" i="6"/>
  <c r="FS84" i="6"/>
  <c r="FI84" i="6"/>
  <c r="EY84" i="6"/>
  <c r="EO84" i="6"/>
  <c r="EE84" i="6"/>
  <c r="DU84" i="6"/>
  <c r="DK84" i="6"/>
  <c r="DA84" i="6"/>
  <c r="CQ84" i="6"/>
  <c r="CG84" i="6"/>
  <c r="BW84" i="6"/>
  <c r="BM84" i="6"/>
  <c r="BC84" i="6"/>
  <c r="AS84" i="6"/>
  <c r="JE83" i="6"/>
  <c r="IK83" i="6"/>
  <c r="HQ83" i="6"/>
  <c r="GW83" i="6"/>
  <c r="GC83" i="6"/>
  <c r="FI83" i="6"/>
  <c r="EO83" i="6"/>
  <c r="DU83" i="6"/>
  <c r="DA83" i="6"/>
  <c r="CG83" i="6"/>
  <c r="BM83" i="6"/>
  <c r="JE81" i="6"/>
  <c r="IK81" i="6"/>
  <c r="HQ81" i="6"/>
  <c r="GW81" i="6"/>
  <c r="GC81" i="6"/>
  <c r="FI81" i="6"/>
  <c r="EO81" i="6"/>
  <c r="DU81" i="6"/>
  <c r="DA81" i="6"/>
  <c r="CG81" i="6"/>
  <c r="BM81" i="6"/>
  <c r="JO79" i="6"/>
  <c r="IU79" i="6"/>
  <c r="IA79" i="6"/>
  <c r="HG79" i="6"/>
  <c r="GM79" i="6"/>
  <c r="FS79" i="6"/>
  <c r="EY79" i="6"/>
  <c r="EE79" i="6"/>
  <c r="DK79" i="6"/>
  <c r="CQ79" i="6"/>
  <c r="BW79" i="6"/>
  <c r="BC79" i="6"/>
  <c r="JO77" i="6"/>
  <c r="JE77" i="6"/>
  <c r="IU77" i="6"/>
  <c r="IK77" i="6"/>
  <c r="IA77" i="6"/>
  <c r="HQ77" i="6"/>
  <c r="HG77" i="6"/>
  <c r="GW77" i="6"/>
  <c r="GM77" i="6"/>
  <c r="GC77" i="6"/>
  <c r="FS77" i="6"/>
  <c r="FI77" i="6"/>
  <c r="EY77" i="6"/>
  <c r="EO77" i="6"/>
  <c r="EE77" i="6"/>
  <c r="DU77" i="6"/>
  <c r="DK77" i="6"/>
  <c r="DA77" i="6"/>
  <c r="CQ77" i="6"/>
  <c r="CG77" i="6"/>
  <c r="BW77" i="6"/>
  <c r="BM77" i="6"/>
  <c r="BC77" i="6"/>
  <c r="AS77" i="6"/>
  <c r="JE75" i="6"/>
  <c r="IK75" i="6"/>
  <c r="HQ75" i="6"/>
  <c r="GW75" i="6"/>
  <c r="GC75" i="6"/>
  <c r="FI75" i="6"/>
  <c r="EO75" i="6"/>
  <c r="DU75" i="6"/>
  <c r="DA75" i="6"/>
  <c r="CG75" i="6"/>
  <c r="BM75" i="6"/>
  <c r="AS75" i="6"/>
  <c r="JO73" i="6"/>
  <c r="JE73" i="6"/>
  <c r="IU73" i="6"/>
  <c r="IK73" i="6"/>
  <c r="IA73" i="6"/>
  <c r="HQ73" i="6"/>
  <c r="HG73" i="6"/>
  <c r="GW73" i="6"/>
  <c r="GM73" i="6"/>
  <c r="GC73" i="6"/>
  <c r="FS73" i="6"/>
  <c r="FI73" i="6"/>
  <c r="EY73" i="6"/>
  <c r="EO73" i="6"/>
  <c r="EE73" i="6"/>
  <c r="DU73" i="6"/>
  <c r="DK73" i="6"/>
  <c r="DA73" i="6"/>
  <c r="CQ73" i="6"/>
  <c r="CG73" i="6"/>
  <c r="BW73" i="6"/>
  <c r="BM73" i="6"/>
  <c r="BC73" i="6"/>
  <c r="AS73" i="6"/>
  <c r="JO70" i="6"/>
  <c r="IU70" i="6"/>
  <c r="IA70" i="6"/>
  <c r="HG70" i="6"/>
  <c r="GM70" i="6"/>
  <c r="FS70" i="6"/>
  <c r="EY70" i="6"/>
  <c r="EE70" i="6"/>
  <c r="DK70" i="6"/>
  <c r="CQ70" i="6"/>
  <c r="BW70" i="6"/>
  <c r="BC70" i="6"/>
  <c r="AI70" i="6"/>
  <c r="AK68" i="6"/>
  <c r="AU67" i="6"/>
  <c r="JE66" i="6"/>
  <c r="IK66" i="6"/>
  <c r="HQ66" i="6"/>
  <c r="GW66" i="6"/>
  <c r="GC66" i="6"/>
  <c r="FI66" i="6"/>
  <c r="EO66" i="6"/>
  <c r="DU66" i="6"/>
  <c r="DA66" i="6"/>
  <c r="CG66" i="6"/>
  <c r="BM66" i="6"/>
  <c r="AS66" i="6"/>
  <c r="Y66" i="6"/>
  <c r="T66" i="6"/>
  <c r="Y65" i="6"/>
  <c r="X65" i="6"/>
  <c r="W65" i="6"/>
  <c r="U65" i="6"/>
  <c r="T65" i="6"/>
  <c r="Y64" i="6"/>
  <c r="T64" i="6"/>
  <c r="JO63" i="6"/>
  <c r="JM63" i="6"/>
  <c r="JN63" i="6" s="1"/>
  <c r="JK63" i="6"/>
  <c r="JJ63" i="6"/>
  <c r="JG63" i="6"/>
  <c r="IU63" i="6"/>
  <c r="IQ63" i="6"/>
  <c r="IP63" i="6"/>
  <c r="IS63" i="6" s="1"/>
  <c r="IT63" i="6" s="1"/>
  <c r="IM63" i="6"/>
  <c r="IA63" i="6"/>
  <c r="HZ63" i="6"/>
  <c r="HW63" i="6"/>
  <c r="HV63" i="6"/>
  <c r="HY63" i="6" s="1"/>
  <c r="HS63" i="6"/>
  <c r="HB63" i="6"/>
  <c r="HC63" i="6" s="1"/>
  <c r="GY63" i="6"/>
  <c r="HG63" i="6" s="1"/>
  <c r="GE63" i="6"/>
  <c r="FS63" i="6"/>
  <c r="FO63" i="6"/>
  <c r="FN63" i="6"/>
  <c r="FQ63" i="6" s="1"/>
  <c r="FR63" i="6" s="1"/>
  <c r="FK63" i="6"/>
  <c r="EQ63" i="6"/>
  <c r="EY63" i="6" s="1"/>
  <c r="EE63" i="6"/>
  <c r="DW63" i="6"/>
  <c r="DZ63" i="6" s="1"/>
  <c r="DK63" i="6"/>
  <c r="DI63" i="6"/>
  <c r="DJ63" i="6" s="1"/>
  <c r="DG63" i="6"/>
  <c r="DF63" i="6"/>
  <c r="DC63" i="6"/>
  <c r="CQ63" i="6"/>
  <c r="CL63" i="6"/>
  <c r="CI63" i="6"/>
  <c r="BW63" i="6"/>
  <c r="BR63" i="6"/>
  <c r="BO63" i="6"/>
  <c r="AU63" i="6"/>
  <c r="BC63" i="6" s="1"/>
  <c r="AA63" i="6"/>
  <c r="O63" i="6"/>
  <c r="K63" i="6"/>
  <c r="J63" i="6"/>
  <c r="M63" i="6" s="1"/>
  <c r="N63" i="6" s="1"/>
  <c r="G63" i="6"/>
  <c r="F63" i="6"/>
  <c r="JO62" i="6"/>
  <c r="JJ62" i="6"/>
  <c r="JG62" i="6"/>
  <c r="IU62" i="6"/>
  <c r="IM62" i="6"/>
  <c r="IP62" i="6" s="1"/>
  <c r="IQ62" i="6" s="1"/>
  <c r="IA62" i="6"/>
  <c r="HZ62" i="6"/>
  <c r="HY62" i="6"/>
  <c r="HW62" i="6"/>
  <c r="HV62" i="6"/>
  <c r="HS62" i="6"/>
  <c r="HG62" i="6"/>
  <c r="HC62" i="6"/>
  <c r="HB62" i="6"/>
  <c r="HE62" i="6" s="1"/>
  <c r="HF62" i="6" s="1"/>
  <c r="GY62" i="6"/>
  <c r="GM62" i="6"/>
  <c r="GL62" i="6"/>
  <c r="GI62" i="6"/>
  <c r="GH62" i="6"/>
  <c r="GK62" i="6" s="1"/>
  <c r="GE62" i="6"/>
  <c r="FK62" i="6"/>
  <c r="EQ62" i="6"/>
  <c r="EE62" i="6"/>
  <c r="DZ62" i="6"/>
  <c r="DW62" i="6"/>
  <c r="DK62" i="6"/>
  <c r="DC62" i="6"/>
  <c r="DF62" i="6" s="1"/>
  <c r="CI62" i="6"/>
  <c r="CL62" i="6" s="1"/>
  <c r="CM62" i="6" s="1"/>
  <c r="BW62" i="6"/>
  <c r="BU62" i="6"/>
  <c r="BV62" i="6" s="1"/>
  <c r="BS62" i="6"/>
  <c r="BR62" i="6"/>
  <c r="BO62" i="6"/>
  <c r="BC62" i="6"/>
  <c r="AY62" i="6"/>
  <c r="AX62" i="6"/>
  <c r="BA62" i="6" s="1"/>
  <c r="BB62" i="6" s="1"/>
  <c r="AU62" i="6"/>
  <c r="AI62" i="6"/>
  <c r="AE62" i="6"/>
  <c r="AD62" i="6"/>
  <c r="AG62" i="6" s="1"/>
  <c r="AH62" i="6" s="1"/>
  <c r="AA62" i="6"/>
  <c r="N62" i="6"/>
  <c r="J62" i="6"/>
  <c r="M62" i="6" s="1"/>
  <c r="G62" i="6"/>
  <c r="O62" i="6" s="1"/>
  <c r="F62" i="6"/>
  <c r="JG61" i="6"/>
  <c r="JO61" i="6" s="1"/>
  <c r="IU61" i="6"/>
  <c r="IM61" i="6"/>
  <c r="IP61" i="6" s="1"/>
  <c r="IS61" i="6" s="1"/>
  <c r="IT61" i="6" s="1"/>
  <c r="IA61" i="6"/>
  <c r="HV61" i="6"/>
  <c r="HS61" i="6"/>
  <c r="HG61" i="6"/>
  <c r="GY61" i="6"/>
  <c r="HB61" i="6" s="1"/>
  <c r="GM61" i="6"/>
  <c r="GL61" i="6"/>
  <c r="GK61" i="6"/>
  <c r="GI61" i="6"/>
  <c r="GH61" i="6"/>
  <c r="GE61" i="6"/>
  <c r="FS61" i="6"/>
  <c r="FQ61" i="6"/>
  <c r="FR61" i="6" s="1"/>
  <c r="FN61" i="6"/>
  <c r="FO61" i="6" s="1"/>
  <c r="FK61" i="6"/>
  <c r="EQ61" i="6"/>
  <c r="EY61" i="6" s="1"/>
  <c r="DZ61" i="6"/>
  <c r="DW61" i="6"/>
  <c r="EE61" i="6" s="1"/>
  <c r="DI61" i="6"/>
  <c r="DJ61" i="6" s="1"/>
  <c r="DG61" i="6"/>
  <c r="DF61" i="6"/>
  <c r="DC61" i="6"/>
  <c r="DK61" i="6" s="1"/>
  <c r="CQ61" i="6"/>
  <c r="CM61" i="6"/>
  <c r="CI61" i="6"/>
  <c r="CL61" i="6" s="1"/>
  <c r="CO61" i="6" s="1"/>
  <c r="CP61" i="6" s="1"/>
  <c r="BW61" i="6"/>
  <c r="BO61" i="6"/>
  <c r="BR61" i="6" s="1"/>
  <c r="BC61" i="6"/>
  <c r="BA61" i="6"/>
  <c r="BB61" i="6" s="1"/>
  <c r="AY61" i="6"/>
  <c r="AU61" i="6"/>
  <c r="AX61" i="6" s="1"/>
  <c r="AI61" i="6"/>
  <c r="AG61" i="6"/>
  <c r="AH61" i="6" s="1"/>
  <c r="AE61" i="6"/>
  <c r="AD61" i="6"/>
  <c r="AA61" i="6"/>
  <c r="Z61" i="6"/>
  <c r="G61" i="6"/>
  <c r="O61" i="6" s="1"/>
  <c r="F61" i="6"/>
  <c r="JO60" i="6"/>
  <c r="JM60" i="6"/>
  <c r="JK60" i="6"/>
  <c r="JJ60" i="6"/>
  <c r="JG60" i="6"/>
  <c r="IM60" i="6"/>
  <c r="IU60" i="6" s="1"/>
  <c r="HS60" i="6"/>
  <c r="GY60" i="6"/>
  <c r="GM60" i="6"/>
  <c r="GK60" i="6"/>
  <c r="GL60" i="6" s="1"/>
  <c r="GI60" i="6"/>
  <c r="GH60" i="6"/>
  <c r="GE60" i="6"/>
  <c r="FS60" i="6"/>
  <c r="FN60" i="6"/>
  <c r="FQ60" i="6" s="1"/>
  <c r="FK60" i="6"/>
  <c r="EY60" i="6"/>
  <c r="EU60" i="6"/>
  <c r="ET60" i="6"/>
  <c r="EQ60" i="6"/>
  <c r="DW60" i="6"/>
  <c r="DK60" i="6"/>
  <c r="DC60" i="6"/>
  <c r="DF60" i="6" s="1"/>
  <c r="CQ60" i="6"/>
  <c r="CL60" i="6"/>
  <c r="CI60" i="6"/>
  <c r="BR60" i="6"/>
  <c r="BO60" i="6"/>
  <c r="AU60" i="6"/>
  <c r="AI60" i="6"/>
  <c r="AH60" i="6"/>
  <c r="AD60" i="6"/>
  <c r="AG60" i="6" s="1"/>
  <c r="AA60" i="6"/>
  <c r="Z60" i="6"/>
  <c r="O60" i="6"/>
  <c r="J60" i="6"/>
  <c r="K60" i="6" s="1"/>
  <c r="G60" i="6"/>
  <c r="F60" i="6"/>
  <c r="AH59" i="6"/>
  <c r="AR59" i="6" s="1"/>
  <c r="BB59" i="6" s="1"/>
  <c r="BL59" i="6" s="1"/>
  <c r="N59" i="6"/>
  <c r="X59" i="6" s="1"/>
  <c r="N58" i="6"/>
  <c r="X58" i="6" s="1"/>
  <c r="AH58" i="6" s="1"/>
  <c r="AR58" i="6" s="1"/>
  <c r="BB58" i="6" s="1"/>
  <c r="BL58" i="6" s="1"/>
  <c r="BV58" i="6" s="1"/>
  <c r="BC57" i="6"/>
  <c r="AS57" i="6"/>
  <c r="AI57" i="6"/>
  <c r="O57" i="6"/>
  <c r="G57" i="6"/>
  <c r="J57" i="6" s="1"/>
  <c r="AS56" i="6"/>
  <c r="O56" i="6"/>
  <c r="M56" i="6"/>
  <c r="N56" i="6" s="1"/>
  <c r="K56" i="6"/>
  <c r="G56" i="6"/>
  <c r="J56" i="6" s="1"/>
  <c r="AS55" i="6"/>
  <c r="O55" i="6"/>
  <c r="N55" i="6"/>
  <c r="K55" i="6"/>
  <c r="J55" i="6"/>
  <c r="M55" i="6" s="1"/>
  <c r="G55" i="6"/>
  <c r="F55" i="6"/>
  <c r="AS54" i="6"/>
  <c r="AR54" i="6"/>
  <c r="AS53" i="6"/>
  <c r="Y53" i="6"/>
  <c r="T53" i="6"/>
  <c r="Y52" i="6"/>
  <c r="T52" i="6"/>
  <c r="W52" i="6" s="1"/>
  <c r="X52" i="6" s="1"/>
  <c r="AS51" i="6"/>
  <c r="Y51" i="6"/>
  <c r="X51" i="6"/>
  <c r="U51" i="6"/>
  <c r="T51" i="6"/>
  <c r="W51" i="6" s="1"/>
  <c r="Y50" i="6"/>
  <c r="T50" i="6"/>
  <c r="W50" i="6" s="1"/>
  <c r="X50" i="6" s="1"/>
  <c r="AI49" i="6"/>
  <c r="O49" i="6"/>
  <c r="G49" i="6"/>
  <c r="J49" i="6" s="1"/>
  <c r="F49" i="6"/>
  <c r="O48" i="6"/>
  <c r="N48" i="6"/>
  <c r="K48" i="6"/>
  <c r="J48" i="6"/>
  <c r="M48" i="6" s="1"/>
  <c r="G48" i="6"/>
  <c r="AI47" i="6"/>
  <c r="Y47" i="6"/>
  <c r="W47" i="6"/>
  <c r="X47" i="6" s="1"/>
  <c r="U47" i="6"/>
  <c r="T47" i="6"/>
  <c r="O47" i="6"/>
  <c r="N47" i="6"/>
  <c r="K47" i="6"/>
  <c r="J47" i="6"/>
  <c r="M47" i="6" s="1"/>
  <c r="G47" i="6"/>
  <c r="AA46" i="6"/>
  <c r="Y46" i="6"/>
  <c r="W46" i="6"/>
  <c r="X46" i="6" s="1"/>
  <c r="U46" i="6"/>
  <c r="T46" i="6"/>
  <c r="M46" i="6"/>
  <c r="N46" i="6" s="1"/>
  <c r="K46" i="6"/>
  <c r="G46" i="6"/>
  <c r="J46" i="6" s="1"/>
  <c r="Y45" i="6"/>
  <c r="T45" i="6"/>
  <c r="Y44" i="6"/>
  <c r="T44" i="6"/>
  <c r="W44" i="6" s="1"/>
  <c r="X44" i="6" s="1"/>
  <c r="AI43" i="6"/>
  <c r="AA43" i="6"/>
  <c r="AD43" i="6" s="1"/>
  <c r="AG43" i="6" s="1"/>
  <c r="AH43" i="6" s="1"/>
  <c r="Y43" i="6"/>
  <c r="X43" i="6"/>
  <c r="U43" i="6"/>
  <c r="T43" i="6"/>
  <c r="W43" i="6" s="1"/>
  <c r="O43" i="6"/>
  <c r="N43" i="6"/>
  <c r="M43" i="6"/>
  <c r="K43" i="6"/>
  <c r="J43" i="6"/>
  <c r="G43" i="6"/>
  <c r="Y42" i="6"/>
  <c r="X42" i="6"/>
  <c r="U42" i="6"/>
  <c r="T42" i="6"/>
  <c r="W42" i="6" s="1"/>
  <c r="O42" i="6"/>
  <c r="N42" i="6"/>
  <c r="K42" i="6"/>
  <c r="J42" i="6"/>
  <c r="M42" i="6" s="1"/>
  <c r="G42" i="6"/>
  <c r="J41" i="6"/>
  <c r="G41" i="6"/>
  <c r="O40" i="6"/>
  <c r="M40" i="6"/>
  <c r="N40" i="6" s="1"/>
  <c r="K40" i="6"/>
  <c r="G40" i="6"/>
  <c r="J40" i="6" s="1"/>
  <c r="F40" i="6"/>
  <c r="O39" i="6"/>
  <c r="J39" i="6"/>
  <c r="K39" i="6" s="1"/>
  <c r="G39" i="6"/>
  <c r="O38" i="6"/>
  <c r="M38" i="6"/>
  <c r="K38" i="6"/>
  <c r="J38" i="6"/>
  <c r="G38" i="6"/>
  <c r="AC18" i="6"/>
  <c r="AB18" i="6"/>
  <c r="S18" i="6"/>
  <c r="H18" i="6"/>
  <c r="R18" i="6" s="1"/>
  <c r="F18" i="6"/>
  <c r="AC17" i="6"/>
  <c r="AA47" i="6" s="1"/>
  <c r="AD47" i="6" s="1"/>
  <c r="S17" i="6"/>
  <c r="H17" i="6"/>
  <c r="F46" i="6" s="1"/>
  <c r="IY16" i="6"/>
  <c r="IE16" i="6"/>
  <c r="HK16" i="6"/>
  <c r="HI66" i="6" s="1"/>
  <c r="HL66" i="6" s="1"/>
  <c r="HM66" i="6" s="1"/>
  <c r="HA16" i="6"/>
  <c r="GQ16" i="6"/>
  <c r="GO65" i="6" s="1"/>
  <c r="FW16" i="6"/>
  <c r="FC16" i="6"/>
  <c r="FM16" i="6" s="1"/>
  <c r="EI16" i="6"/>
  <c r="DY16" i="6"/>
  <c r="DO16" i="6"/>
  <c r="CU16" i="6"/>
  <c r="CA16" i="6"/>
  <c r="BG16" i="6"/>
  <c r="BE66" i="6" s="1"/>
  <c r="BH66" i="6" s="1"/>
  <c r="BK66" i="6" s="1"/>
  <c r="BL66" i="6" s="1"/>
  <c r="AW16" i="6"/>
  <c r="AM16" i="6"/>
  <c r="S16" i="6"/>
  <c r="H16" i="6"/>
  <c r="F16" i="6"/>
  <c r="F19" i="6" s="1"/>
  <c r="AT15" i="6"/>
  <c r="Z15" i="6"/>
  <c r="F13" i="6"/>
  <c r="P13" i="6" s="1"/>
  <c r="F12" i="6"/>
  <c r="S18" i="2"/>
  <c r="S16" i="2"/>
  <c r="S17" i="2"/>
  <c r="G4" i="4"/>
  <c r="H4" i="4"/>
  <c r="I4" i="4"/>
  <c r="J4" i="4"/>
  <c r="M4" i="4"/>
  <c r="N4" i="4"/>
  <c r="Q4" i="4"/>
  <c r="R4" i="4"/>
  <c r="S4" i="4"/>
  <c r="T4" i="4"/>
  <c r="W4" i="4"/>
  <c r="X4" i="4"/>
  <c r="AA4" i="4"/>
  <c r="AB4" i="4"/>
  <c r="G5" i="4"/>
  <c r="H5" i="4"/>
  <c r="I5" i="4"/>
  <c r="J5" i="4"/>
  <c r="M5" i="4"/>
  <c r="N5" i="4"/>
  <c r="Q5" i="4"/>
  <c r="R5" i="4"/>
  <c r="S5" i="4"/>
  <c r="T5" i="4"/>
  <c r="W5" i="4"/>
  <c r="X5" i="4"/>
  <c r="AA5" i="4"/>
  <c r="AB5" i="4"/>
  <c r="G6" i="4"/>
  <c r="H6" i="4"/>
  <c r="I6" i="4"/>
  <c r="J6" i="4"/>
  <c r="M6" i="4"/>
  <c r="N6" i="4"/>
  <c r="Q6" i="4"/>
  <c r="R6" i="4"/>
  <c r="S6" i="4"/>
  <c r="T6" i="4"/>
  <c r="W6" i="4"/>
  <c r="X6" i="4"/>
  <c r="AA6" i="4"/>
  <c r="AB6" i="4"/>
  <c r="G7" i="4"/>
  <c r="H7" i="4"/>
  <c r="I7" i="4"/>
  <c r="J7" i="4"/>
  <c r="M7" i="4"/>
  <c r="N7" i="4"/>
  <c r="Q7" i="4"/>
  <c r="R7" i="4"/>
  <c r="S7" i="4"/>
  <c r="T7" i="4"/>
  <c r="W7" i="4"/>
  <c r="X7" i="4"/>
  <c r="AA7" i="4"/>
  <c r="AB7" i="4"/>
  <c r="G8" i="4"/>
  <c r="H8" i="4"/>
  <c r="I8" i="4"/>
  <c r="J8" i="4"/>
  <c r="M8" i="4"/>
  <c r="N8" i="4"/>
  <c r="Q8" i="4"/>
  <c r="R8" i="4"/>
  <c r="S8" i="4"/>
  <c r="T8" i="4"/>
  <c r="W8" i="4"/>
  <c r="X8" i="4"/>
  <c r="AA8" i="4"/>
  <c r="AB8" i="4"/>
  <c r="G9" i="4"/>
  <c r="H9" i="4"/>
  <c r="I9" i="4"/>
  <c r="J9" i="4"/>
  <c r="M9" i="4"/>
  <c r="N9" i="4"/>
  <c r="Q9" i="4"/>
  <c r="R9" i="4"/>
  <c r="S9" i="4"/>
  <c r="T9" i="4"/>
  <c r="W9" i="4"/>
  <c r="X9" i="4"/>
  <c r="AA9" i="4"/>
  <c r="AB9" i="4"/>
  <c r="G10" i="4"/>
  <c r="H10" i="4"/>
  <c r="I10" i="4"/>
  <c r="J10" i="4"/>
  <c r="M10" i="4"/>
  <c r="N10" i="4"/>
  <c r="Q10" i="4"/>
  <c r="R10" i="4"/>
  <c r="S10" i="4"/>
  <c r="T10" i="4"/>
  <c r="W10" i="4"/>
  <c r="X10" i="4"/>
  <c r="AA10" i="4"/>
  <c r="AB10" i="4"/>
  <c r="G11" i="4"/>
  <c r="H11" i="4"/>
  <c r="I11" i="4"/>
  <c r="J11" i="4"/>
  <c r="M11" i="4"/>
  <c r="N11" i="4"/>
  <c r="Q11" i="4"/>
  <c r="R11" i="4"/>
  <c r="S11" i="4"/>
  <c r="T11" i="4"/>
  <c r="W11" i="4"/>
  <c r="X11" i="4"/>
  <c r="AA11" i="4"/>
  <c r="AB11" i="4"/>
  <c r="G12" i="4"/>
  <c r="H12" i="4"/>
  <c r="I12" i="4"/>
  <c r="J12" i="4"/>
  <c r="M12" i="4"/>
  <c r="N12" i="4"/>
  <c r="Q12" i="4"/>
  <c r="R12" i="4"/>
  <c r="S12" i="4"/>
  <c r="T12" i="4"/>
  <c r="W12" i="4"/>
  <c r="X12" i="4"/>
  <c r="AA12" i="4"/>
  <c r="AB12" i="4"/>
  <c r="G13" i="4"/>
  <c r="H13" i="4"/>
  <c r="I13" i="4"/>
  <c r="J13" i="4"/>
  <c r="M13" i="4"/>
  <c r="N13" i="4"/>
  <c r="Q13" i="4"/>
  <c r="R13" i="4"/>
  <c r="S13" i="4"/>
  <c r="T13" i="4"/>
  <c r="W13" i="4"/>
  <c r="X13" i="4"/>
  <c r="AA13" i="4"/>
  <c r="AB13" i="4"/>
  <c r="G14" i="4"/>
  <c r="H14" i="4"/>
  <c r="I14" i="4"/>
  <c r="J14" i="4"/>
  <c r="M14" i="4"/>
  <c r="N14" i="4"/>
  <c r="Q14" i="4"/>
  <c r="R14" i="4"/>
  <c r="S14" i="4"/>
  <c r="T14" i="4"/>
  <c r="W14" i="4"/>
  <c r="X14" i="4"/>
  <c r="AA14" i="4"/>
  <c r="AB14" i="4"/>
  <c r="G15" i="4"/>
  <c r="H15" i="4"/>
  <c r="I15" i="4"/>
  <c r="J15" i="4"/>
  <c r="M15" i="4"/>
  <c r="N15" i="4"/>
  <c r="Q15" i="4"/>
  <c r="R15" i="4"/>
  <c r="S15" i="4"/>
  <c r="T15" i="4"/>
  <c r="W15" i="4"/>
  <c r="X15" i="4"/>
  <c r="AA15" i="4"/>
  <c r="AB15" i="4"/>
  <c r="G16" i="4"/>
  <c r="H16" i="4"/>
  <c r="I16" i="4"/>
  <c r="J16" i="4"/>
  <c r="M16" i="4"/>
  <c r="N16" i="4"/>
  <c r="Q16" i="4"/>
  <c r="R16" i="4"/>
  <c r="S16" i="4"/>
  <c r="T16" i="4"/>
  <c r="W16" i="4"/>
  <c r="X16" i="4"/>
  <c r="AA16" i="4"/>
  <c r="AB16" i="4"/>
  <c r="G17" i="4"/>
  <c r="H17" i="4"/>
  <c r="I17" i="4"/>
  <c r="J17" i="4"/>
  <c r="M17" i="4"/>
  <c r="N17" i="4"/>
  <c r="Q17" i="4"/>
  <c r="R17" i="4"/>
  <c r="S17" i="4"/>
  <c r="T17" i="4"/>
  <c r="W17" i="4"/>
  <c r="X17" i="4"/>
  <c r="AA17" i="4"/>
  <c r="AB17" i="4"/>
  <c r="G18" i="4"/>
  <c r="H18" i="4"/>
  <c r="I18" i="4"/>
  <c r="J18" i="4"/>
  <c r="M18" i="4"/>
  <c r="N18" i="4"/>
  <c r="Q18" i="4"/>
  <c r="R18" i="4"/>
  <c r="S18" i="4"/>
  <c r="T18" i="4"/>
  <c r="W18" i="4"/>
  <c r="X18" i="4"/>
  <c r="AA18" i="4"/>
  <c r="AB18" i="4"/>
  <c r="G19" i="4"/>
  <c r="H19" i="4"/>
  <c r="I19" i="4"/>
  <c r="J19" i="4"/>
  <c r="M19" i="4"/>
  <c r="N19" i="4"/>
  <c r="Q19" i="4"/>
  <c r="R19" i="4"/>
  <c r="S19" i="4"/>
  <c r="T19" i="4"/>
  <c r="W19" i="4"/>
  <c r="X19" i="4"/>
  <c r="AA19" i="4"/>
  <c r="AB19" i="4"/>
  <c r="G20" i="4"/>
  <c r="H20" i="4"/>
  <c r="I20" i="4"/>
  <c r="J20" i="4"/>
  <c r="M20" i="4"/>
  <c r="N20" i="4"/>
  <c r="Q20" i="4"/>
  <c r="R20" i="4"/>
  <c r="S20" i="4"/>
  <c r="T20" i="4"/>
  <c r="W20" i="4"/>
  <c r="X20" i="4"/>
  <c r="AA20" i="4"/>
  <c r="AB20" i="4"/>
  <c r="G21" i="4"/>
  <c r="H21" i="4"/>
  <c r="I21" i="4"/>
  <c r="J21" i="4"/>
  <c r="M21" i="4"/>
  <c r="N21" i="4"/>
  <c r="Q21" i="4"/>
  <c r="R21" i="4"/>
  <c r="S21" i="4"/>
  <c r="T21" i="4"/>
  <c r="W21" i="4"/>
  <c r="X21" i="4"/>
  <c r="AA21" i="4"/>
  <c r="AB21" i="4"/>
  <c r="G22" i="4"/>
  <c r="H22" i="4"/>
  <c r="I22" i="4"/>
  <c r="J22" i="4"/>
  <c r="M22" i="4"/>
  <c r="N22" i="4"/>
  <c r="Q22" i="4"/>
  <c r="R22" i="4"/>
  <c r="S22" i="4"/>
  <c r="T22" i="4"/>
  <c r="W22" i="4"/>
  <c r="X22" i="4"/>
  <c r="AA22" i="4"/>
  <c r="AB22" i="4"/>
  <c r="G23" i="4"/>
  <c r="H23" i="4"/>
  <c r="I23" i="4"/>
  <c r="J23" i="4"/>
  <c r="M23" i="4"/>
  <c r="N23" i="4"/>
  <c r="Q23" i="4"/>
  <c r="R23" i="4"/>
  <c r="S23" i="4"/>
  <c r="T23" i="4"/>
  <c r="W23" i="4"/>
  <c r="X23" i="4"/>
  <c r="AA23" i="4"/>
  <c r="AB23" i="4"/>
  <c r="G24" i="4"/>
  <c r="H24" i="4"/>
  <c r="I24" i="4"/>
  <c r="J24" i="4"/>
  <c r="M24" i="4"/>
  <c r="N24" i="4"/>
  <c r="Q24" i="4"/>
  <c r="R24" i="4"/>
  <c r="S24" i="4"/>
  <c r="T24" i="4"/>
  <c r="W24" i="4"/>
  <c r="X24" i="4"/>
  <c r="AA24" i="4"/>
  <c r="AB24" i="4"/>
  <c r="G25" i="4"/>
  <c r="H25" i="4"/>
  <c r="I25" i="4"/>
  <c r="J25" i="4"/>
  <c r="M25" i="4"/>
  <c r="N25" i="4"/>
  <c r="Q25" i="4"/>
  <c r="R25" i="4"/>
  <c r="S25" i="4"/>
  <c r="T25" i="4"/>
  <c r="W25" i="4"/>
  <c r="X25" i="4"/>
  <c r="AA25" i="4"/>
  <c r="AB25" i="4"/>
  <c r="G26" i="4"/>
  <c r="H26" i="4"/>
  <c r="I26" i="4"/>
  <c r="J26" i="4"/>
  <c r="M26" i="4"/>
  <c r="N26" i="4"/>
  <c r="Q26" i="4"/>
  <c r="R26" i="4"/>
  <c r="S26" i="4"/>
  <c r="T26" i="4"/>
  <c r="W26" i="4"/>
  <c r="X26" i="4"/>
  <c r="AA26" i="4"/>
  <c r="AB26" i="4"/>
  <c r="G27" i="4"/>
  <c r="H27" i="4"/>
  <c r="I27" i="4"/>
  <c r="J27" i="4"/>
  <c r="M27" i="4"/>
  <c r="N27" i="4"/>
  <c r="Q27" i="4"/>
  <c r="R27" i="4"/>
  <c r="S27" i="4"/>
  <c r="T27" i="4"/>
  <c r="W27" i="4"/>
  <c r="X27" i="4"/>
  <c r="AA27" i="4"/>
  <c r="AB27" i="4"/>
  <c r="G28" i="4"/>
  <c r="H28" i="4"/>
  <c r="I28" i="4"/>
  <c r="J28" i="4"/>
  <c r="M28" i="4"/>
  <c r="N28" i="4"/>
  <c r="Q28" i="4"/>
  <c r="R28" i="4"/>
  <c r="S28" i="4"/>
  <c r="T28" i="4"/>
  <c r="W28" i="4"/>
  <c r="X28" i="4"/>
  <c r="AA28" i="4"/>
  <c r="AB28" i="4"/>
  <c r="G29" i="4"/>
  <c r="H29" i="4"/>
  <c r="I29" i="4"/>
  <c r="J29" i="4"/>
  <c r="M29" i="4"/>
  <c r="N29" i="4"/>
  <c r="Q29" i="4"/>
  <c r="R29" i="4"/>
  <c r="S29" i="4"/>
  <c r="T29" i="4"/>
  <c r="W29" i="4"/>
  <c r="X29" i="4"/>
  <c r="AA29" i="4"/>
  <c r="AB29" i="4"/>
  <c r="G30" i="4"/>
  <c r="H30" i="4"/>
  <c r="I30" i="4"/>
  <c r="J30" i="4"/>
  <c r="M30" i="4"/>
  <c r="N30" i="4"/>
  <c r="Q30" i="4"/>
  <c r="R30" i="4"/>
  <c r="S30" i="4"/>
  <c r="T30" i="4"/>
  <c r="W30" i="4"/>
  <c r="X30" i="4"/>
  <c r="AA30" i="4"/>
  <c r="AB30" i="4"/>
  <c r="G31" i="4"/>
  <c r="H31" i="4"/>
  <c r="I31" i="4"/>
  <c r="J31" i="4"/>
  <c r="M31" i="4"/>
  <c r="N31" i="4"/>
  <c r="Q31" i="4"/>
  <c r="R31" i="4"/>
  <c r="S31" i="4"/>
  <c r="T31" i="4"/>
  <c r="W31" i="4"/>
  <c r="X31" i="4"/>
  <c r="AA31" i="4"/>
  <c r="AB31" i="4"/>
  <c r="G32" i="4"/>
  <c r="H32" i="4"/>
  <c r="I32" i="4"/>
  <c r="J32" i="4"/>
  <c r="M32" i="4"/>
  <c r="N32" i="4"/>
  <c r="Q32" i="4"/>
  <c r="R32" i="4"/>
  <c r="S32" i="4"/>
  <c r="T32" i="4"/>
  <c r="W32" i="4"/>
  <c r="X32" i="4"/>
  <c r="AA32" i="4"/>
  <c r="AB32" i="4"/>
  <c r="G33" i="4"/>
  <c r="H33" i="4"/>
  <c r="I33" i="4"/>
  <c r="J33" i="4"/>
  <c r="M33" i="4"/>
  <c r="N33" i="4"/>
  <c r="Q33" i="4"/>
  <c r="R33" i="4"/>
  <c r="S33" i="4"/>
  <c r="T33" i="4"/>
  <c r="W33" i="4"/>
  <c r="X33" i="4"/>
  <c r="AA33" i="4"/>
  <c r="AB33" i="4"/>
  <c r="G34" i="4"/>
  <c r="H34" i="4"/>
  <c r="I34" i="4"/>
  <c r="J34" i="4"/>
  <c r="M34" i="4"/>
  <c r="N34" i="4"/>
  <c r="Q34" i="4"/>
  <c r="R34" i="4"/>
  <c r="S34" i="4"/>
  <c r="T34" i="4"/>
  <c r="W34" i="4"/>
  <c r="X34" i="4"/>
  <c r="AA34" i="4"/>
  <c r="AB34" i="4"/>
  <c r="G35" i="4"/>
  <c r="H35" i="4"/>
  <c r="I35" i="4"/>
  <c r="J35" i="4"/>
  <c r="M35" i="4"/>
  <c r="N35" i="4"/>
  <c r="Q35" i="4"/>
  <c r="R35" i="4"/>
  <c r="S35" i="4"/>
  <c r="T35" i="4"/>
  <c r="W35" i="4"/>
  <c r="X35" i="4"/>
  <c r="AA35" i="4"/>
  <c r="AB35" i="4"/>
  <c r="G36" i="4"/>
  <c r="H36" i="4"/>
  <c r="I36" i="4"/>
  <c r="J36" i="4"/>
  <c r="M36" i="4"/>
  <c r="N36" i="4"/>
  <c r="Q36" i="4"/>
  <c r="R36" i="4"/>
  <c r="S36" i="4"/>
  <c r="T36" i="4"/>
  <c r="W36" i="4"/>
  <c r="X36" i="4"/>
  <c r="AA36" i="4"/>
  <c r="AB36" i="4"/>
  <c r="G37" i="4"/>
  <c r="H37" i="4"/>
  <c r="I37" i="4"/>
  <c r="J37" i="4"/>
  <c r="M37" i="4"/>
  <c r="N37" i="4"/>
  <c r="Q37" i="4"/>
  <c r="R37" i="4"/>
  <c r="S37" i="4"/>
  <c r="T37" i="4"/>
  <c r="W37" i="4"/>
  <c r="X37" i="4"/>
  <c r="AA37" i="4"/>
  <c r="AB37" i="4"/>
  <c r="G38" i="4"/>
  <c r="H38" i="4"/>
  <c r="I38" i="4"/>
  <c r="J38" i="4"/>
  <c r="M38" i="4"/>
  <c r="N38" i="4"/>
  <c r="Q38" i="4"/>
  <c r="R38" i="4"/>
  <c r="S38" i="4"/>
  <c r="T38" i="4"/>
  <c r="W38" i="4"/>
  <c r="X38" i="4"/>
  <c r="AA38" i="4"/>
  <c r="AB38" i="4"/>
  <c r="G39" i="4"/>
  <c r="H39" i="4"/>
  <c r="I39" i="4"/>
  <c r="J39" i="4"/>
  <c r="M39" i="4"/>
  <c r="N39" i="4"/>
  <c r="Q39" i="4"/>
  <c r="R39" i="4"/>
  <c r="S39" i="4"/>
  <c r="T39" i="4"/>
  <c r="W39" i="4"/>
  <c r="X39" i="4"/>
  <c r="AA39" i="4"/>
  <c r="AB39" i="4"/>
  <c r="G40" i="4"/>
  <c r="H40" i="4"/>
  <c r="I40" i="4"/>
  <c r="J40" i="4"/>
  <c r="M40" i="4"/>
  <c r="N40" i="4"/>
  <c r="Q40" i="4"/>
  <c r="R40" i="4"/>
  <c r="S40" i="4"/>
  <c r="T40" i="4"/>
  <c r="W40" i="4"/>
  <c r="X40" i="4"/>
  <c r="AA40" i="4"/>
  <c r="AB40" i="4"/>
  <c r="G41" i="4"/>
  <c r="H41" i="4"/>
  <c r="I41" i="4"/>
  <c r="J41" i="4"/>
  <c r="M41" i="4"/>
  <c r="N41" i="4"/>
  <c r="Q41" i="4"/>
  <c r="R41" i="4"/>
  <c r="S41" i="4"/>
  <c r="T41" i="4"/>
  <c r="W41" i="4"/>
  <c r="X41" i="4"/>
  <c r="AA41" i="4"/>
  <c r="AB41" i="4"/>
  <c r="G42" i="4"/>
  <c r="H42" i="4"/>
  <c r="I42" i="4"/>
  <c r="J42" i="4"/>
  <c r="M42" i="4"/>
  <c r="N42" i="4"/>
  <c r="Q42" i="4"/>
  <c r="R42" i="4"/>
  <c r="S42" i="4"/>
  <c r="T42" i="4"/>
  <c r="W42" i="4"/>
  <c r="X42" i="4"/>
  <c r="AA42" i="4"/>
  <c r="AB42" i="4"/>
  <c r="G43" i="4"/>
  <c r="H43" i="4"/>
  <c r="I43" i="4"/>
  <c r="J43" i="4"/>
  <c r="M43" i="4"/>
  <c r="N43" i="4"/>
  <c r="Q43" i="4"/>
  <c r="R43" i="4"/>
  <c r="S43" i="4"/>
  <c r="T43" i="4"/>
  <c r="W43" i="4"/>
  <c r="X43" i="4"/>
  <c r="AA43" i="4"/>
  <c r="AB43" i="4"/>
  <c r="G44" i="4"/>
  <c r="H44" i="4"/>
  <c r="I44" i="4"/>
  <c r="J44" i="4"/>
  <c r="M44" i="4"/>
  <c r="N44" i="4"/>
  <c r="Q44" i="4"/>
  <c r="R44" i="4"/>
  <c r="S44" i="4"/>
  <c r="T44" i="4"/>
  <c r="W44" i="4"/>
  <c r="X44" i="4"/>
  <c r="AA44" i="4"/>
  <c r="AB44" i="4"/>
  <c r="G45" i="4"/>
  <c r="H45" i="4"/>
  <c r="I45" i="4"/>
  <c r="J45" i="4"/>
  <c r="M45" i="4"/>
  <c r="N45" i="4"/>
  <c r="Q45" i="4"/>
  <c r="R45" i="4"/>
  <c r="S45" i="4"/>
  <c r="T45" i="4"/>
  <c r="W45" i="4"/>
  <c r="X45" i="4"/>
  <c r="AA45" i="4"/>
  <c r="AB45" i="4"/>
  <c r="G46" i="4"/>
  <c r="H46" i="4"/>
  <c r="I46" i="4"/>
  <c r="J46" i="4"/>
  <c r="M46" i="4"/>
  <c r="N46" i="4"/>
  <c r="Q46" i="4"/>
  <c r="R46" i="4"/>
  <c r="S46" i="4"/>
  <c r="T46" i="4"/>
  <c r="W46" i="4"/>
  <c r="X46" i="4"/>
  <c r="AA46" i="4"/>
  <c r="AB46" i="4"/>
  <c r="G47" i="4"/>
  <c r="H47" i="4"/>
  <c r="I47" i="4"/>
  <c r="J47" i="4"/>
  <c r="M47" i="4"/>
  <c r="N47" i="4"/>
  <c r="Q47" i="4"/>
  <c r="R47" i="4"/>
  <c r="S47" i="4"/>
  <c r="T47" i="4"/>
  <c r="W47" i="4"/>
  <c r="X47" i="4"/>
  <c r="AA47" i="4"/>
  <c r="AB47" i="4"/>
  <c r="G48" i="4"/>
  <c r="H48" i="4"/>
  <c r="I48" i="4"/>
  <c r="J48" i="4"/>
  <c r="M48" i="4"/>
  <c r="N48" i="4"/>
  <c r="Q48" i="4"/>
  <c r="R48" i="4"/>
  <c r="S48" i="4"/>
  <c r="T48" i="4"/>
  <c r="W48" i="4"/>
  <c r="X48" i="4"/>
  <c r="AA48" i="4"/>
  <c r="AB48" i="4"/>
  <c r="G49" i="4"/>
  <c r="H49" i="4"/>
  <c r="I49" i="4"/>
  <c r="J49" i="4"/>
  <c r="M49" i="4"/>
  <c r="N49" i="4"/>
  <c r="Q49" i="4"/>
  <c r="R49" i="4"/>
  <c r="S49" i="4"/>
  <c r="T49" i="4"/>
  <c r="W49" i="4"/>
  <c r="X49" i="4"/>
  <c r="AA49" i="4"/>
  <c r="AB49" i="4"/>
  <c r="G50" i="4"/>
  <c r="H50" i="4"/>
  <c r="I50" i="4"/>
  <c r="J50" i="4"/>
  <c r="M50" i="4"/>
  <c r="N50" i="4"/>
  <c r="Q50" i="4"/>
  <c r="R50" i="4"/>
  <c r="S50" i="4"/>
  <c r="T50" i="4"/>
  <c r="W50" i="4"/>
  <c r="X50" i="4"/>
  <c r="AA50" i="4"/>
  <c r="AB50" i="4"/>
  <c r="G51" i="4"/>
  <c r="H51" i="4"/>
  <c r="I51" i="4"/>
  <c r="J51" i="4"/>
  <c r="M51" i="4"/>
  <c r="N51" i="4"/>
  <c r="Q51" i="4"/>
  <c r="R51" i="4"/>
  <c r="S51" i="4"/>
  <c r="T51" i="4"/>
  <c r="W51" i="4"/>
  <c r="X51" i="4"/>
  <c r="AA51" i="4"/>
  <c r="AB51" i="4"/>
  <c r="G52" i="4"/>
  <c r="H52" i="4"/>
  <c r="I52" i="4"/>
  <c r="J52" i="4"/>
  <c r="M52" i="4"/>
  <c r="N52" i="4"/>
  <c r="Q52" i="4"/>
  <c r="R52" i="4"/>
  <c r="S52" i="4"/>
  <c r="T52" i="4"/>
  <c r="W52" i="4"/>
  <c r="X52" i="4"/>
  <c r="AA52" i="4"/>
  <c r="AB52" i="4"/>
  <c r="G53" i="4"/>
  <c r="H53" i="4"/>
  <c r="I53" i="4"/>
  <c r="J53" i="4"/>
  <c r="M53" i="4"/>
  <c r="N53" i="4"/>
  <c r="Q53" i="4"/>
  <c r="R53" i="4"/>
  <c r="S53" i="4"/>
  <c r="T53" i="4"/>
  <c r="W53" i="4"/>
  <c r="X53" i="4"/>
  <c r="AA53" i="4"/>
  <c r="AB53"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4" i="4"/>
  <c r="JM102" i="2"/>
  <c r="JM101" i="2"/>
  <c r="JM100" i="2"/>
  <c r="JM99" i="2"/>
  <c r="JM98" i="2"/>
  <c r="JM97" i="2"/>
  <c r="JM96" i="2"/>
  <c r="JM95" i="2"/>
  <c r="JM94" i="2"/>
  <c r="JM93" i="2"/>
  <c r="JM92" i="2"/>
  <c r="JM91" i="2"/>
  <c r="JM90" i="2"/>
  <c r="JM87" i="2"/>
  <c r="JM86" i="2"/>
  <c r="JM85" i="2"/>
  <c r="JM84" i="2"/>
  <c r="JM79" i="2"/>
  <c r="JM78" i="2"/>
  <c r="JM77" i="2"/>
  <c r="JM76" i="2"/>
  <c r="JM73" i="2"/>
  <c r="JM72" i="2"/>
  <c r="JM71" i="2"/>
  <c r="JM70" i="2"/>
  <c r="JM69" i="2"/>
  <c r="JM67" i="2"/>
  <c r="JM63" i="2"/>
  <c r="JM62" i="2"/>
  <c r="JM61" i="2"/>
  <c r="JM60" i="2"/>
  <c r="IS102" i="2"/>
  <c r="IS101" i="2"/>
  <c r="IS100" i="2"/>
  <c r="IS99" i="2"/>
  <c r="IS98" i="2"/>
  <c r="IS97" i="2"/>
  <c r="IS96" i="2"/>
  <c r="IS95" i="2"/>
  <c r="IS94" i="2"/>
  <c r="IS93" i="2"/>
  <c r="IS92" i="2"/>
  <c r="IS91" i="2"/>
  <c r="IS90" i="2"/>
  <c r="IS87" i="2"/>
  <c r="IS86" i="2"/>
  <c r="IS85" i="2"/>
  <c r="IS84" i="2"/>
  <c r="IS79" i="2"/>
  <c r="IS78" i="2"/>
  <c r="IS77" i="2"/>
  <c r="IS76" i="2"/>
  <c r="IS73" i="2"/>
  <c r="IS72" i="2"/>
  <c r="IS71" i="2"/>
  <c r="IS70" i="2"/>
  <c r="IS69" i="2"/>
  <c r="IS67" i="2"/>
  <c r="IS63" i="2"/>
  <c r="IS62" i="2"/>
  <c r="IS61" i="2"/>
  <c r="IS60" i="2"/>
  <c r="HY102" i="2"/>
  <c r="HY101" i="2"/>
  <c r="HY100" i="2"/>
  <c r="HY99" i="2"/>
  <c r="HY98" i="2"/>
  <c r="HY97" i="2"/>
  <c r="HY96" i="2"/>
  <c r="HY95" i="2"/>
  <c r="HY94" i="2"/>
  <c r="HY93" i="2"/>
  <c r="HY92" i="2"/>
  <c r="HY91" i="2"/>
  <c r="HY90" i="2"/>
  <c r="HY87" i="2"/>
  <c r="HY86" i="2"/>
  <c r="HY85" i="2"/>
  <c r="HY84" i="2"/>
  <c r="HY79" i="2"/>
  <c r="HY78" i="2"/>
  <c r="HY77" i="2"/>
  <c r="HY76" i="2"/>
  <c r="HY73" i="2"/>
  <c r="HY72" i="2"/>
  <c r="HY71" i="2"/>
  <c r="HY70" i="2"/>
  <c r="HY69" i="2"/>
  <c r="HY67" i="2"/>
  <c r="HY63" i="2"/>
  <c r="HY62" i="2"/>
  <c r="HY61" i="2"/>
  <c r="HY60" i="2"/>
  <c r="HE102" i="2"/>
  <c r="HE101" i="2"/>
  <c r="HE100" i="2"/>
  <c r="HE99" i="2"/>
  <c r="HE98" i="2"/>
  <c r="HE97" i="2"/>
  <c r="HE96" i="2"/>
  <c r="HE95" i="2"/>
  <c r="HE94" i="2"/>
  <c r="HE93" i="2"/>
  <c r="HE92" i="2"/>
  <c r="HE91" i="2"/>
  <c r="HE90" i="2"/>
  <c r="HE87" i="2"/>
  <c r="HE86" i="2"/>
  <c r="HE85" i="2"/>
  <c r="HE84" i="2"/>
  <c r="HE79" i="2"/>
  <c r="HE78" i="2"/>
  <c r="HE77" i="2"/>
  <c r="HE76" i="2"/>
  <c r="HE73" i="2"/>
  <c r="HE72" i="2"/>
  <c r="HE71" i="2"/>
  <c r="HE70" i="2"/>
  <c r="HE69" i="2"/>
  <c r="HE67" i="2"/>
  <c r="HE63" i="2"/>
  <c r="HE62" i="2"/>
  <c r="HE61" i="2"/>
  <c r="HE60" i="2"/>
  <c r="GK102" i="2"/>
  <c r="GK101" i="2"/>
  <c r="GK100" i="2"/>
  <c r="GK99" i="2"/>
  <c r="GK98" i="2"/>
  <c r="GK97" i="2"/>
  <c r="GK96" i="2"/>
  <c r="GK95" i="2"/>
  <c r="GK94" i="2"/>
  <c r="GK93" i="2"/>
  <c r="GK92" i="2"/>
  <c r="GK91" i="2"/>
  <c r="GK90" i="2"/>
  <c r="GK87" i="2"/>
  <c r="GK86" i="2"/>
  <c r="GK85" i="2"/>
  <c r="GK84" i="2"/>
  <c r="GK79" i="2"/>
  <c r="GK78" i="2"/>
  <c r="GK77" i="2"/>
  <c r="GK76" i="2"/>
  <c r="GK73" i="2"/>
  <c r="GK72" i="2"/>
  <c r="GK71" i="2"/>
  <c r="GK70" i="2"/>
  <c r="GK69" i="2"/>
  <c r="GK67" i="2"/>
  <c r="GK63" i="2"/>
  <c r="GK62" i="2"/>
  <c r="GK61" i="2"/>
  <c r="GK60" i="2"/>
  <c r="FQ102" i="2"/>
  <c r="FQ101" i="2"/>
  <c r="FQ100" i="2"/>
  <c r="FQ99" i="2"/>
  <c r="FQ98" i="2"/>
  <c r="FQ97" i="2"/>
  <c r="FQ96" i="2"/>
  <c r="FQ95" i="2"/>
  <c r="FQ94" i="2"/>
  <c r="FQ93" i="2"/>
  <c r="FQ92" i="2"/>
  <c r="FQ91" i="2"/>
  <c r="FQ90" i="2"/>
  <c r="FQ87" i="2"/>
  <c r="FQ86" i="2"/>
  <c r="FQ85" i="2"/>
  <c r="FQ84" i="2"/>
  <c r="FQ79" i="2"/>
  <c r="FQ78" i="2"/>
  <c r="FQ77" i="2"/>
  <c r="FQ76" i="2"/>
  <c r="FQ73" i="2"/>
  <c r="FQ72" i="2"/>
  <c r="FQ71" i="2"/>
  <c r="FQ70" i="2"/>
  <c r="FQ69" i="2"/>
  <c r="FQ67" i="2"/>
  <c r="FQ63" i="2"/>
  <c r="FQ62" i="2"/>
  <c r="FQ61" i="2"/>
  <c r="FQ60" i="2"/>
  <c r="EW102" i="2"/>
  <c r="EW101" i="2"/>
  <c r="EW100" i="2"/>
  <c r="EW99" i="2"/>
  <c r="EW98" i="2"/>
  <c r="EW97" i="2"/>
  <c r="EW96" i="2"/>
  <c r="EW95" i="2"/>
  <c r="EW94" i="2"/>
  <c r="EW93" i="2"/>
  <c r="EW92" i="2"/>
  <c r="EW91" i="2"/>
  <c r="EW90" i="2"/>
  <c r="EW87" i="2"/>
  <c r="EW86" i="2"/>
  <c r="EW85" i="2"/>
  <c r="EW84" i="2"/>
  <c r="EW79" i="2"/>
  <c r="EW78" i="2"/>
  <c r="EW77" i="2"/>
  <c r="EW76" i="2"/>
  <c r="EW73" i="2"/>
  <c r="EW72" i="2"/>
  <c r="EW71" i="2"/>
  <c r="EW70" i="2"/>
  <c r="EW69" i="2"/>
  <c r="EW67" i="2"/>
  <c r="EW63" i="2"/>
  <c r="EW62" i="2"/>
  <c r="EW61" i="2"/>
  <c r="EW60" i="2"/>
  <c r="EC102" i="2"/>
  <c r="EC101" i="2"/>
  <c r="EC100" i="2"/>
  <c r="EC99" i="2"/>
  <c r="EC98" i="2"/>
  <c r="EC97" i="2"/>
  <c r="EC96" i="2"/>
  <c r="EC95" i="2"/>
  <c r="EC94" i="2"/>
  <c r="EC93" i="2"/>
  <c r="EC92" i="2"/>
  <c r="EC91" i="2"/>
  <c r="EC90" i="2"/>
  <c r="EC87" i="2"/>
  <c r="EC86" i="2"/>
  <c r="EC85" i="2"/>
  <c r="EC84" i="2"/>
  <c r="EC79" i="2"/>
  <c r="EC78" i="2"/>
  <c r="EC77" i="2"/>
  <c r="EC76" i="2"/>
  <c r="EC73" i="2"/>
  <c r="EC72" i="2"/>
  <c r="EC71" i="2"/>
  <c r="EC70" i="2"/>
  <c r="EC69" i="2"/>
  <c r="EC67" i="2"/>
  <c r="EC63" i="2"/>
  <c r="EC62" i="2"/>
  <c r="EC61" i="2"/>
  <c r="EC60" i="2"/>
  <c r="DI102" i="2"/>
  <c r="DI101" i="2"/>
  <c r="DI100" i="2"/>
  <c r="DI99" i="2"/>
  <c r="DI98" i="2"/>
  <c r="DI97" i="2"/>
  <c r="DI96" i="2"/>
  <c r="DI95" i="2"/>
  <c r="DI94" i="2"/>
  <c r="DI93" i="2"/>
  <c r="DI92" i="2"/>
  <c r="DI91" i="2"/>
  <c r="DI90" i="2"/>
  <c r="DI87" i="2"/>
  <c r="DI86" i="2"/>
  <c r="DI85" i="2"/>
  <c r="DI84" i="2"/>
  <c r="DI79" i="2"/>
  <c r="DI78" i="2"/>
  <c r="DI77" i="2"/>
  <c r="DI76" i="2"/>
  <c r="DI73" i="2"/>
  <c r="DI72" i="2"/>
  <c r="DI71" i="2"/>
  <c r="DI70" i="2"/>
  <c r="DI69" i="2"/>
  <c r="DI67" i="2"/>
  <c r="DI63" i="2"/>
  <c r="DI62" i="2"/>
  <c r="DI61" i="2"/>
  <c r="DI60" i="2"/>
  <c r="JC102" i="2"/>
  <c r="JC101" i="2"/>
  <c r="JC100" i="2"/>
  <c r="JC99" i="2"/>
  <c r="JC98" i="2"/>
  <c r="JC97" i="2"/>
  <c r="JC96" i="2"/>
  <c r="JC95" i="2"/>
  <c r="JC94" i="2"/>
  <c r="JC93" i="2"/>
  <c r="JC92" i="2"/>
  <c r="JC91" i="2"/>
  <c r="JC90" i="2"/>
  <c r="JC84" i="2"/>
  <c r="JC83" i="2"/>
  <c r="JC82" i="2"/>
  <c r="JC81" i="2"/>
  <c r="JC80" i="2"/>
  <c r="JC77" i="2"/>
  <c r="JC76" i="2"/>
  <c r="JC75" i="2"/>
  <c r="JC74" i="2"/>
  <c r="JC73" i="2"/>
  <c r="JC72" i="2"/>
  <c r="JC68" i="2"/>
  <c r="JC66" i="2"/>
  <c r="JC65" i="2"/>
  <c r="JC64" i="2"/>
  <c r="II102" i="2"/>
  <c r="II101" i="2"/>
  <c r="II100" i="2"/>
  <c r="II99" i="2"/>
  <c r="II98" i="2"/>
  <c r="II97" i="2"/>
  <c r="II96" i="2"/>
  <c r="II95" i="2"/>
  <c r="II94" i="2"/>
  <c r="II93" i="2"/>
  <c r="II92" i="2"/>
  <c r="II91" i="2"/>
  <c r="II90" i="2"/>
  <c r="II84" i="2"/>
  <c r="II83" i="2"/>
  <c r="II82" i="2"/>
  <c r="II81" i="2"/>
  <c r="II80" i="2"/>
  <c r="II77" i="2"/>
  <c r="II76" i="2"/>
  <c r="II75" i="2"/>
  <c r="II74" i="2"/>
  <c r="II73" i="2"/>
  <c r="II72" i="2"/>
  <c r="II68" i="2"/>
  <c r="II66" i="2"/>
  <c r="II65" i="2"/>
  <c r="II64" i="2"/>
  <c r="HO102" i="2"/>
  <c r="HO101" i="2"/>
  <c r="HO100" i="2"/>
  <c r="HO99" i="2"/>
  <c r="HO98" i="2"/>
  <c r="HO97" i="2"/>
  <c r="HO96" i="2"/>
  <c r="HO95" i="2"/>
  <c r="HO94" i="2"/>
  <c r="HO93" i="2"/>
  <c r="HO92" i="2"/>
  <c r="HO91" i="2"/>
  <c r="HO90" i="2"/>
  <c r="HO84" i="2"/>
  <c r="HO83" i="2"/>
  <c r="HO82" i="2"/>
  <c r="HO81" i="2"/>
  <c r="HO80" i="2"/>
  <c r="HO77" i="2"/>
  <c r="HO76" i="2"/>
  <c r="HO75" i="2"/>
  <c r="HO74" i="2"/>
  <c r="HO73" i="2"/>
  <c r="HO72" i="2"/>
  <c r="HO68" i="2"/>
  <c r="HO66" i="2"/>
  <c r="HO65" i="2"/>
  <c r="HO64" i="2"/>
  <c r="GU102" i="2"/>
  <c r="GU101" i="2"/>
  <c r="GU100" i="2"/>
  <c r="GU99" i="2"/>
  <c r="GU98" i="2"/>
  <c r="GU97" i="2"/>
  <c r="GU96" i="2"/>
  <c r="GU95" i="2"/>
  <c r="GU94" i="2"/>
  <c r="GU93" i="2"/>
  <c r="GU92" i="2"/>
  <c r="GU91" i="2"/>
  <c r="GU90" i="2"/>
  <c r="GU84" i="2"/>
  <c r="GU83" i="2"/>
  <c r="GU82" i="2"/>
  <c r="GU81" i="2"/>
  <c r="GU80" i="2"/>
  <c r="GU77" i="2"/>
  <c r="GU76" i="2"/>
  <c r="GU75" i="2"/>
  <c r="GU74" i="2"/>
  <c r="GU73" i="2"/>
  <c r="GU72" i="2"/>
  <c r="GU68" i="2"/>
  <c r="GU66" i="2"/>
  <c r="GU65" i="2"/>
  <c r="GU64" i="2"/>
  <c r="GA102" i="2"/>
  <c r="GA101" i="2"/>
  <c r="GA100" i="2"/>
  <c r="GA99" i="2"/>
  <c r="GA98" i="2"/>
  <c r="GA97" i="2"/>
  <c r="GA96" i="2"/>
  <c r="GA95" i="2"/>
  <c r="GA94" i="2"/>
  <c r="GA93" i="2"/>
  <c r="GA92" i="2"/>
  <c r="GA91" i="2"/>
  <c r="GA90" i="2"/>
  <c r="GA84" i="2"/>
  <c r="GA83" i="2"/>
  <c r="GA82" i="2"/>
  <c r="GA81" i="2"/>
  <c r="GA80" i="2"/>
  <c r="GA77" i="2"/>
  <c r="GA76" i="2"/>
  <c r="GA75" i="2"/>
  <c r="GA74" i="2"/>
  <c r="GA73" i="2"/>
  <c r="GA72" i="2"/>
  <c r="GA68" i="2"/>
  <c r="GA66" i="2"/>
  <c r="GA65" i="2"/>
  <c r="GA64" i="2"/>
  <c r="FG102" i="2"/>
  <c r="FG101" i="2"/>
  <c r="FG100" i="2"/>
  <c r="FG99" i="2"/>
  <c r="FG98" i="2"/>
  <c r="FG97" i="2"/>
  <c r="FG96" i="2"/>
  <c r="FG95" i="2"/>
  <c r="FG94" i="2"/>
  <c r="FG93" i="2"/>
  <c r="FG92" i="2"/>
  <c r="FG91" i="2"/>
  <c r="FG90" i="2"/>
  <c r="FG84" i="2"/>
  <c r="FG83" i="2"/>
  <c r="FG82" i="2"/>
  <c r="FG81" i="2"/>
  <c r="FG80" i="2"/>
  <c r="FG77" i="2"/>
  <c r="FG76" i="2"/>
  <c r="FG75" i="2"/>
  <c r="FG74" i="2"/>
  <c r="FG73" i="2"/>
  <c r="FG72" i="2"/>
  <c r="FG68" i="2"/>
  <c r="FG66" i="2"/>
  <c r="FG65" i="2"/>
  <c r="FG64" i="2"/>
  <c r="EM102" i="2"/>
  <c r="EM101" i="2"/>
  <c r="EM100" i="2"/>
  <c r="EM99" i="2"/>
  <c r="EM98" i="2"/>
  <c r="EM97" i="2"/>
  <c r="EM96" i="2"/>
  <c r="EM95" i="2"/>
  <c r="EM94" i="2"/>
  <c r="EM93" i="2"/>
  <c r="EM92" i="2"/>
  <c r="EM91" i="2"/>
  <c r="EM90" i="2"/>
  <c r="EM84" i="2"/>
  <c r="EM83" i="2"/>
  <c r="EM82" i="2"/>
  <c r="EM81" i="2"/>
  <c r="EM80" i="2"/>
  <c r="EM77" i="2"/>
  <c r="EM76" i="2"/>
  <c r="EM75" i="2"/>
  <c r="EM74" i="2"/>
  <c r="EM73" i="2"/>
  <c r="EM72" i="2"/>
  <c r="EM68" i="2"/>
  <c r="EM66" i="2"/>
  <c r="EM65" i="2"/>
  <c r="EM64" i="2"/>
  <c r="DS102" i="2"/>
  <c r="DS101" i="2"/>
  <c r="DS100" i="2"/>
  <c r="DS99" i="2"/>
  <c r="DS98" i="2"/>
  <c r="DS97" i="2"/>
  <c r="DS96" i="2"/>
  <c r="DS95" i="2"/>
  <c r="DS94" i="2"/>
  <c r="DS93" i="2"/>
  <c r="DS92" i="2"/>
  <c r="DS91" i="2"/>
  <c r="DS90" i="2"/>
  <c r="DS84" i="2"/>
  <c r="DS83" i="2"/>
  <c r="DS82" i="2"/>
  <c r="DS81" i="2"/>
  <c r="DS80" i="2"/>
  <c r="DS77" i="2"/>
  <c r="DS76" i="2"/>
  <c r="DS75" i="2"/>
  <c r="DS74" i="2"/>
  <c r="DS73" i="2"/>
  <c r="DS72" i="2"/>
  <c r="DS68" i="2"/>
  <c r="DS66" i="2"/>
  <c r="DS65" i="2"/>
  <c r="DS64" i="2"/>
  <c r="CY102" i="2"/>
  <c r="CY101" i="2"/>
  <c r="CY100" i="2"/>
  <c r="CY99" i="2"/>
  <c r="CY98" i="2"/>
  <c r="CY97" i="2"/>
  <c r="CY96" i="2"/>
  <c r="CY95" i="2"/>
  <c r="CY94" i="2"/>
  <c r="CY93" i="2"/>
  <c r="CY92" i="2"/>
  <c r="CY91" i="2"/>
  <c r="CY90" i="2"/>
  <c r="CY84" i="2"/>
  <c r="CY83" i="2"/>
  <c r="CY82" i="2"/>
  <c r="CY81" i="2"/>
  <c r="CY80" i="2"/>
  <c r="CY77" i="2"/>
  <c r="CY76" i="2"/>
  <c r="CY75" i="2"/>
  <c r="CY74" i="2"/>
  <c r="CY73" i="2"/>
  <c r="CY72" i="2"/>
  <c r="CY68" i="2"/>
  <c r="CY66" i="2"/>
  <c r="CY65" i="2"/>
  <c r="CY64" i="2"/>
  <c r="CO61" i="2"/>
  <c r="CO62" i="2"/>
  <c r="CO63" i="2"/>
  <c r="CO67" i="2"/>
  <c r="CO69" i="2"/>
  <c r="CO70" i="2"/>
  <c r="CO71" i="2"/>
  <c r="CO72" i="2"/>
  <c r="CO73" i="2"/>
  <c r="CO76" i="2"/>
  <c r="CO77" i="2"/>
  <c r="CO78" i="2"/>
  <c r="CO79" i="2"/>
  <c r="CO84" i="2"/>
  <c r="CO85" i="2"/>
  <c r="CO86" i="2"/>
  <c r="CO87" i="2"/>
  <c r="CO90" i="2"/>
  <c r="CO91" i="2"/>
  <c r="CO92" i="2"/>
  <c r="CO93" i="2"/>
  <c r="CO94" i="2"/>
  <c r="CO95" i="2"/>
  <c r="CO96" i="2"/>
  <c r="CO97" i="2"/>
  <c r="CO98" i="2"/>
  <c r="CO99" i="2"/>
  <c r="CO100" i="2"/>
  <c r="CO101" i="2"/>
  <c r="CO102" i="2"/>
  <c r="CO60" i="2"/>
  <c r="CE65" i="2"/>
  <c r="CE66" i="2"/>
  <c r="CE68" i="2"/>
  <c r="CE72" i="2"/>
  <c r="CE73" i="2"/>
  <c r="CE74" i="2"/>
  <c r="CE75" i="2"/>
  <c r="CE76" i="2"/>
  <c r="CE77" i="2"/>
  <c r="CE80" i="2"/>
  <c r="CE81" i="2"/>
  <c r="CE82" i="2"/>
  <c r="CE83" i="2"/>
  <c r="CE84" i="2"/>
  <c r="CE90" i="2"/>
  <c r="CE91" i="2"/>
  <c r="CE92" i="2"/>
  <c r="CE93" i="2"/>
  <c r="CE94" i="2"/>
  <c r="CE95" i="2"/>
  <c r="CE96" i="2"/>
  <c r="CE97" i="2"/>
  <c r="CE98" i="2"/>
  <c r="CE99" i="2"/>
  <c r="CE100" i="2"/>
  <c r="CE101" i="2"/>
  <c r="CE102" i="2"/>
  <c r="CE64" i="2"/>
  <c r="BU61" i="2"/>
  <c r="BU62" i="2"/>
  <c r="BU63" i="2"/>
  <c r="BU67" i="2"/>
  <c r="BU69" i="2"/>
  <c r="BU70" i="2"/>
  <c r="BU71" i="2"/>
  <c r="BU72" i="2"/>
  <c r="BU73" i="2"/>
  <c r="BU76" i="2"/>
  <c r="BU77" i="2"/>
  <c r="BU78" i="2"/>
  <c r="BU79" i="2"/>
  <c r="BU84" i="2"/>
  <c r="BU90" i="2"/>
  <c r="BU91" i="2"/>
  <c r="BU92" i="2"/>
  <c r="BU93" i="2"/>
  <c r="BU94" i="2"/>
  <c r="BU95" i="2"/>
  <c r="BU96" i="2"/>
  <c r="BU97" i="2"/>
  <c r="BU98" i="2"/>
  <c r="BU99" i="2"/>
  <c r="BU100" i="2"/>
  <c r="BU101" i="2"/>
  <c r="BU102" i="2"/>
  <c r="BU60" i="2"/>
  <c r="BK65" i="2"/>
  <c r="BK66" i="2"/>
  <c r="BK68" i="2"/>
  <c r="BK72" i="2"/>
  <c r="BK73" i="2"/>
  <c r="BK74" i="2"/>
  <c r="BK75" i="2"/>
  <c r="BK76" i="2"/>
  <c r="BK77" i="2"/>
  <c r="BK84" i="2"/>
  <c r="BK90" i="2"/>
  <c r="BK91" i="2"/>
  <c r="BK92" i="2"/>
  <c r="BK93" i="2"/>
  <c r="BK94" i="2"/>
  <c r="BK95" i="2"/>
  <c r="BK96" i="2"/>
  <c r="BK97" i="2"/>
  <c r="BK98" i="2"/>
  <c r="BK99" i="2"/>
  <c r="BK100" i="2"/>
  <c r="BK101" i="2"/>
  <c r="BK102" i="2"/>
  <c r="BK64" i="2"/>
  <c r="BA60" i="2"/>
  <c r="BA61" i="2"/>
  <c r="BA62" i="2"/>
  <c r="BA63" i="2"/>
  <c r="BA67" i="2"/>
  <c r="BA69" i="2"/>
  <c r="BA70" i="2"/>
  <c r="BA71" i="2"/>
  <c r="BA90" i="2"/>
  <c r="BA91" i="2"/>
  <c r="BA92" i="2"/>
  <c r="BA93" i="2"/>
  <c r="BA94" i="2"/>
  <c r="BA95" i="2"/>
  <c r="BA96" i="2"/>
  <c r="BA97" i="2"/>
  <c r="BA98" i="2"/>
  <c r="BA99" i="2"/>
  <c r="BA100" i="2"/>
  <c r="BA101" i="2"/>
  <c r="BA102" i="2"/>
  <c r="AQ65" i="2"/>
  <c r="AQ66" i="2"/>
  <c r="AQ68" i="2"/>
  <c r="AQ90" i="2"/>
  <c r="AQ91" i="2"/>
  <c r="AQ92" i="2"/>
  <c r="AQ93" i="2"/>
  <c r="AQ94" i="2"/>
  <c r="AQ95" i="2"/>
  <c r="AQ96" i="2"/>
  <c r="AQ97" i="2"/>
  <c r="AQ98" i="2"/>
  <c r="AQ99" i="2"/>
  <c r="AQ100" i="2"/>
  <c r="AQ101" i="2"/>
  <c r="AQ102" i="2"/>
  <c r="AQ64" i="2"/>
  <c r="AG60" i="2"/>
  <c r="AG61" i="2"/>
  <c r="AG62" i="2"/>
  <c r="AG63" i="2"/>
  <c r="AG90" i="2"/>
  <c r="AG91" i="2"/>
  <c r="AG92" i="2"/>
  <c r="AG93" i="2"/>
  <c r="AG94" i="2"/>
  <c r="AG95" i="2"/>
  <c r="AG96" i="2"/>
  <c r="AG100" i="2"/>
  <c r="AG101" i="2"/>
  <c r="AG102" i="2"/>
  <c r="W43" i="2"/>
  <c r="W44" i="2"/>
  <c r="W45" i="2"/>
  <c r="W46" i="2"/>
  <c r="W47" i="2"/>
  <c r="W50" i="2"/>
  <c r="W51" i="2"/>
  <c r="W52" i="2"/>
  <c r="W53" i="2"/>
  <c r="W64" i="2"/>
  <c r="W65" i="2"/>
  <c r="W66" i="2"/>
  <c r="W90" i="2"/>
  <c r="W91" i="2"/>
  <c r="W92" i="2"/>
  <c r="W93" i="2"/>
  <c r="W94" i="2"/>
  <c r="W98" i="2"/>
  <c r="W99" i="2"/>
  <c r="W100" i="2"/>
  <c r="W101" i="2"/>
  <c r="W102" i="2"/>
  <c r="W42" i="2"/>
  <c r="M96" i="2"/>
  <c r="M97" i="2"/>
  <c r="M98" i="2"/>
  <c r="M99" i="2"/>
  <c r="M100" i="2"/>
  <c r="M101" i="2"/>
  <c r="M102" i="2"/>
  <c r="K57" i="6" l="1"/>
  <c r="M57" i="6"/>
  <c r="N57" i="6" s="1"/>
  <c r="BV59" i="6"/>
  <c r="CF59" i="6" s="1"/>
  <c r="CP59" i="6" s="1"/>
  <c r="CZ59" i="6" s="1"/>
  <c r="DJ59" i="6" s="1"/>
  <c r="DT59" i="6" s="1"/>
  <c r="ED59" i="6" s="1"/>
  <c r="EN59" i="6" s="1"/>
  <c r="EX59" i="6" s="1"/>
  <c r="FH59" i="6" s="1"/>
  <c r="FR59" i="6" s="1"/>
  <c r="GB59" i="6" s="1"/>
  <c r="GL59" i="6" s="1"/>
  <c r="GV59" i="6" s="1"/>
  <c r="HF59" i="6" s="1"/>
  <c r="HP59" i="6" s="1"/>
  <c r="HZ59" i="6" s="1"/>
  <c r="IJ59" i="6" s="1"/>
  <c r="IT59" i="6" s="1"/>
  <c r="JD59" i="6" s="1"/>
  <c r="JN59" i="6" s="1"/>
  <c r="AE47" i="6"/>
  <c r="AG47" i="6"/>
  <c r="AH47" i="6" s="1"/>
  <c r="W45" i="6"/>
  <c r="X45" i="6" s="1"/>
  <c r="U45" i="6"/>
  <c r="EA61" i="6"/>
  <c r="EC61" i="6"/>
  <c r="ED61" i="6" s="1"/>
  <c r="N38" i="6"/>
  <c r="AX67" i="6"/>
  <c r="BC67" i="6"/>
  <c r="CS68" i="6"/>
  <c r="CS64" i="6"/>
  <c r="DE16" i="6"/>
  <c r="CS66" i="6"/>
  <c r="CV66" i="6" s="1"/>
  <c r="CS65" i="6"/>
  <c r="FK71" i="6"/>
  <c r="FK70" i="6"/>
  <c r="FN70" i="6" s="1"/>
  <c r="FK67" i="6"/>
  <c r="FK69" i="6"/>
  <c r="FW17" i="6"/>
  <c r="Z13" i="6"/>
  <c r="Z12" i="6"/>
  <c r="DG60" i="6"/>
  <c r="DI60" i="6"/>
  <c r="IW65" i="6"/>
  <c r="IW66" i="6"/>
  <c r="IZ66" i="6" s="1"/>
  <c r="JI16" i="6"/>
  <c r="IW68" i="6"/>
  <c r="AU71" i="6"/>
  <c r="BG17" i="6"/>
  <c r="AU69" i="6"/>
  <c r="AU70" i="6"/>
  <c r="AX70" i="6" s="1"/>
  <c r="GR65" i="6"/>
  <c r="GW65" i="6"/>
  <c r="AI46" i="6"/>
  <c r="AD46" i="6"/>
  <c r="FR60" i="6"/>
  <c r="DW70" i="6"/>
  <c r="DZ70" i="6" s="1"/>
  <c r="DW67" i="6"/>
  <c r="DW69" i="6"/>
  <c r="EI17" i="6"/>
  <c r="DW71" i="6"/>
  <c r="U52" i="6"/>
  <c r="CF58" i="6"/>
  <c r="BU63" i="6"/>
  <c r="BV63" i="6" s="1"/>
  <c r="BS63" i="6"/>
  <c r="M93" i="6"/>
  <c r="N93" i="6" s="1"/>
  <c r="K93" i="6"/>
  <c r="EK93" i="6"/>
  <c r="EM93" i="6"/>
  <c r="EN93" i="6" s="1"/>
  <c r="CM95" i="6"/>
  <c r="CO95" i="6"/>
  <c r="CP95" i="6" s="1"/>
  <c r="GY71" i="6"/>
  <c r="GY70" i="6"/>
  <c r="HB70" i="6" s="1"/>
  <c r="GY67" i="6"/>
  <c r="HK17" i="6"/>
  <c r="GY69" i="6"/>
  <c r="AL18" i="6"/>
  <c r="Z57" i="6"/>
  <c r="Z56" i="6"/>
  <c r="Z55" i="6"/>
  <c r="F21" i="6"/>
  <c r="O41" i="6"/>
  <c r="O24" i="6" s="1"/>
  <c r="AE43" i="6"/>
  <c r="IW64" i="6"/>
  <c r="AT62" i="6"/>
  <c r="AT61" i="6"/>
  <c r="AT60" i="6"/>
  <c r="AT63" i="6"/>
  <c r="FU68" i="6"/>
  <c r="FU65" i="6"/>
  <c r="FU64" i="6"/>
  <c r="GG16" i="6"/>
  <c r="FU66" i="6"/>
  <c r="FX66" i="6" s="1"/>
  <c r="BN15" i="6"/>
  <c r="HB60" i="6"/>
  <c r="HG60" i="6"/>
  <c r="AM18" i="6"/>
  <c r="AW18" i="6" s="1"/>
  <c r="AT18" i="6" s="1"/>
  <c r="AA49" i="6"/>
  <c r="AD49" i="6" s="1"/>
  <c r="AA42" i="6"/>
  <c r="AA48" i="6"/>
  <c r="AA57" i="6"/>
  <c r="AD57" i="6" s="1"/>
  <c r="AA55" i="6"/>
  <c r="Z18" i="6"/>
  <c r="AA56" i="6"/>
  <c r="K41" i="6"/>
  <c r="M41" i="6"/>
  <c r="N41" i="6" s="1"/>
  <c r="K49" i="6"/>
  <c r="M49" i="6"/>
  <c r="N49" i="6" s="1"/>
  <c r="P16" i="6"/>
  <c r="Q68" i="6"/>
  <c r="AC16" i="6"/>
  <c r="W53" i="6"/>
  <c r="X53" i="6" s="1"/>
  <c r="U53" i="6"/>
  <c r="CO60" i="6"/>
  <c r="CM60" i="6"/>
  <c r="EG64" i="6"/>
  <c r="EG68" i="6"/>
  <c r="EG65" i="6"/>
  <c r="EG66" i="6"/>
  <c r="EJ66" i="6" s="1"/>
  <c r="CO63" i="6"/>
  <c r="CP63" i="6" s="1"/>
  <c r="CM63" i="6"/>
  <c r="HI68" i="6"/>
  <c r="DQ93" i="6"/>
  <c r="DS93" i="6"/>
  <c r="DT93" i="6" s="1"/>
  <c r="F38" i="6"/>
  <c r="F41" i="6"/>
  <c r="P50" i="6"/>
  <c r="P51" i="6"/>
  <c r="FO60" i="6"/>
  <c r="CO62" i="6"/>
  <c r="CP62" i="6" s="1"/>
  <c r="W66" i="6"/>
  <c r="X66" i="6" s="1"/>
  <c r="U66" i="6"/>
  <c r="HO66" i="6"/>
  <c r="HP66" i="6" s="1"/>
  <c r="AN68" i="6"/>
  <c r="AS68" i="6"/>
  <c r="Z62" i="6"/>
  <c r="Z63" i="6"/>
  <c r="R16" i="6"/>
  <c r="BQ16" i="6"/>
  <c r="ES16" i="6"/>
  <c r="HU16" i="6"/>
  <c r="M39" i="6"/>
  <c r="N39" i="6" s="1"/>
  <c r="F57" i="6"/>
  <c r="AX60" i="6"/>
  <c r="BC60" i="6"/>
  <c r="EW60" i="6"/>
  <c r="HW61" i="6"/>
  <c r="HY61" i="6"/>
  <c r="HZ61" i="6" s="1"/>
  <c r="DG62" i="6"/>
  <c r="DI62" i="6"/>
  <c r="DJ62" i="6" s="1"/>
  <c r="BE68" i="6"/>
  <c r="CE93" i="6"/>
  <c r="CF93" i="6" s="1"/>
  <c r="CC93" i="6"/>
  <c r="FG93" i="6"/>
  <c r="FH93" i="6" s="1"/>
  <c r="FE93" i="6"/>
  <c r="FO94" i="6"/>
  <c r="FQ94" i="6"/>
  <c r="FR94" i="6" s="1"/>
  <c r="JN60" i="6"/>
  <c r="BS92" i="6"/>
  <c r="BU92" i="6"/>
  <c r="BV92" i="6" s="1"/>
  <c r="EU92" i="6"/>
  <c r="EW92" i="6"/>
  <c r="EX92" i="6" s="1"/>
  <c r="IQ100" i="6"/>
  <c r="IS100" i="6"/>
  <c r="IT100" i="6" s="1"/>
  <c r="EM102" i="6"/>
  <c r="EN102" i="6" s="1"/>
  <c r="EK102" i="6"/>
  <c r="GS102" i="6"/>
  <c r="GU102" i="6"/>
  <c r="GV102" i="6" s="1"/>
  <c r="P12" i="6"/>
  <c r="BY65" i="6"/>
  <c r="BY68" i="6"/>
  <c r="BY66" i="6"/>
  <c r="CB66" i="6" s="1"/>
  <c r="BY64" i="6"/>
  <c r="FA68" i="6"/>
  <c r="FA65" i="6"/>
  <c r="FA64" i="6"/>
  <c r="IC65" i="6"/>
  <c r="IC66" i="6"/>
  <c r="IF66" i="6" s="1"/>
  <c r="EE60" i="6"/>
  <c r="DZ60" i="6"/>
  <c r="IP60" i="6"/>
  <c r="FS62" i="6"/>
  <c r="FN62" i="6"/>
  <c r="JK62" i="6"/>
  <c r="JM62" i="6"/>
  <c r="JN62" i="6" s="1"/>
  <c r="ET63" i="6"/>
  <c r="BE65" i="6"/>
  <c r="BI66" i="6"/>
  <c r="FA66" i="6"/>
  <c r="FD66" i="6" s="1"/>
  <c r="HY96" i="6"/>
  <c r="HZ96" i="6" s="1"/>
  <c r="HW96" i="6"/>
  <c r="CM97" i="6"/>
  <c r="CO97" i="6"/>
  <c r="CP97" i="6" s="1"/>
  <c r="EU98" i="6"/>
  <c r="EW98" i="6"/>
  <c r="EX98" i="6" s="1"/>
  <c r="F20" i="6"/>
  <c r="F26" i="6" s="1"/>
  <c r="F39" i="6"/>
  <c r="O46" i="6"/>
  <c r="AE60" i="6"/>
  <c r="ET61" i="6"/>
  <c r="HC61" i="6"/>
  <c r="HE61" i="6"/>
  <c r="HF61" i="6" s="1"/>
  <c r="IQ61" i="6"/>
  <c r="K62" i="6"/>
  <c r="EC62" i="6"/>
  <c r="ED62" i="6" s="1"/>
  <c r="EA62" i="6"/>
  <c r="HI64" i="6"/>
  <c r="F43" i="6"/>
  <c r="BS60" i="6"/>
  <c r="GS93" i="6"/>
  <c r="GU93" i="6"/>
  <c r="GV93" i="6" s="1"/>
  <c r="CK16" i="6"/>
  <c r="IO16" i="6"/>
  <c r="R17" i="6"/>
  <c r="F42" i="6"/>
  <c r="F47" i="6"/>
  <c r="F48" i="6"/>
  <c r="U50" i="6"/>
  <c r="M60" i="6"/>
  <c r="N60" i="6" s="1"/>
  <c r="BU60" i="6"/>
  <c r="IA60" i="6"/>
  <c r="HV60" i="6"/>
  <c r="J61" i="6"/>
  <c r="J22" i="6" s="1"/>
  <c r="AX63" i="6"/>
  <c r="AK64" i="6"/>
  <c r="AK66" i="6"/>
  <c r="AN66" i="6" s="1"/>
  <c r="AK65" i="6"/>
  <c r="DM68" i="6"/>
  <c r="DM66" i="6"/>
  <c r="DP66" i="6" s="1"/>
  <c r="DM64" i="6"/>
  <c r="DM65" i="6"/>
  <c r="GO64" i="6"/>
  <c r="GO66" i="6"/>
  <c r="GR66" i="6" s="1"/>
  <c r="GO68" i="6"/>
  <c r="U44" i="6"/>
  <c r="F56" i="6"/>
  <c r="BW60" i="6"/>
  <c r="JJ61" i="6"/>
  <c r="CQ62" i="6"/>
  <c r="IS62" i="6"/>
  <c r="IT62" i="6" s="1"/>
  <c r="EA63" i="6"/>
  <c r="EC63" i="6"/>
  <c r="ED63" i="6" s="1"/>
  <c r="HE63" i="6"/>
  <c r="HF63" i="6" s="1"/>
  <c r="BE64" i="6"/>
  <c r="IC64" i="6"/>
  <c r="HI65" i="6"/>
  <c r="IC68" i="6"/>
  <c r="U64" i="6"/>
  <c r="W64" i="6"/>
  <c r="X64" i="6" s="1"/>
  <c r="BS61" i="6"/>
  <c r="BU61" i="6"/>
  <c r="BV61" i="6" s="1"/>
  <c r="ET62" i="6"/>
  <c r="EY62" i="6"/>
  <c r="AD63" i="6"/>
  <c r="AI63" i="6"/>
  <c r="GH63" i="6"/>
  <c r="GM63" i="6"/>
  <c r="JM90" i="6"/>
  <c r="JN90" i="6" s="1"/>
  <c r="JK90" i="6"/>
  <c r="AO96" i="6"/>
  <c r="AQ96" i="6"/>
  <c r="AR96" i="6" s="1"/>
  <c r="GU97" i="6"/>
  <c r="GV97" i="6" s="1"/>
  <c r="GS97" i="6"/>
  <c r="JA97" i="6"/>
  <c r="JC97" i="6"/>
  <c r="JD97" i="6" s="1"/>
  <c r="BU90" i="6"/>
  <c r="BV90" i="6" s="1"/>
  <c r="BS90" i="6"/>
  <c r="AQ92" i="6"/>
  <c r="AR92" i="6" s="1"/>
  <c r="AO92" i="6"/>
  <c r="IG90" i="6"/>
  <c r="II90" i="6"/>
  <c r="IJ90" i="6" s="1"/>
  <c r="HW92" i="6"/>
  <c r="HY92" i="6"/>
  <c r="HZ92" i="6" s="1"/>
  <c r="CC90" i="6"/>
  <c r="CE90" i="6"/>
  <c r="CF90" i="6" s="1"/>
  <c r="EM99" i="6"/>
  <c r="EN99" i="6" s="1"/>
  <c r="EK99" i="6"/>
  <c r="DS101" i="6"/>
  <c r="DT101" i="6" s="1"/>
  <c r="DQ101" i="6"/>
  <c r="U102" i="6"/>
  <c r="W102" i="6"/>
  <c r="X102" i="6" s="1"/>
  <c r="FO90" i="6"/>
  <c r="FQ90" i="6"/>
  <c r="FR90" i="6" s="1"/>
  <c r="CO93" i="6"/>
  <c r="CP93" i="6" s="1"/>
  <c r="CM93" i="6"/>
  <c r="FE90" i="6"/>
  <c r="FG90" i="6"/>
  <c r="FH90" i="6" s="1"/>
  <c r="AG92" i="6"/>
  <c r="AH92" i="6" s="1"/>
  <c r="AE92" i="6"/>
  <c r="DI92" i="6"/>
  <c r="DJ92" i="6" s="1"/>
  <c r="DG92" i="6"/>
  <c r="EC94" i="6"/>
  <c r="ED94" i="6" s="1"/>
  <c r="EA94" i="6"/>
  <c r="AE99" i="6"/>
  <c r="AG99" i="6"/>
  <c r="AH99" i="6" s="1"/>
  <c r="EW99" i="6"/>
  <c r="EX99" i="6" s="1"/>
  <c r="EU99" i="6"/>
  <c r="FG101" i="6"/>
  <c r="FH101" i="6" s="1"/>
  <c r="FE101" i="6"/>
  <c r="FQ102" i="6"/>
  <c r="FR102" i="6" s="1"/>
  <c r="FO102" i="6"/>
  <c r="DG90" i="6"/>
  <c r="HY91" i="6"/>
  <c r="HZ91" i="6" s="1"/>
  <c r="HW91" i="6"/>
  <c r="M92" i="6"/>
  <c r="N92" i="6" s="1"/>
  <c r="CM92" i="6"/>
  <c r="CO92" i="6"/>
  <c r="CP92" i="6" s="1"/>
  <c r="DG94" i="6"/>
  <c r="DI94" i="6"/>
  <c r="DJ94" i="6" s="1"/>
  <c r="II97" i="6"/>
  <c r="IJ97" i="6" s="1"/>
  <c r="IG97" i="6"/>
  <c r="FY91" i="6"/>
  <c r="GA91" i="6"/>
  <c r="GB91" i="6" s="1"/>
  <c r="FY99" i="6"/>
  <c r="GA99" i="6"/>
  <c r="GB99" i="6" s="1"/>
  <c r="BK91" i="6"/>
  <c r="BL91" i="6" s="1"/>
  <c r="BI91" i="6"/>
  <c r="BK94" i="6"/>
  <c r="BL94" i="6" s="1"/>
  <c r="BI94" i="6"/>
  <c r="GK94" i="6"/>
  <c r="GL94" i="6" s="1"/>
  <c r="GI94" i="6"/>
  <c r="HM96" i="6"/>
  <c r="HO96" i="6"/>
  <c r="HP96" i="6" s="1"/>
  <c r="HE97" i="6"/>
  <c r="HF97" i="6" s="1"/>
  <c r="HC97" i="6"/>
  <c r="JK97" i="6"/>
  <c r="JM97" i="6"/>
  <c r="JN97" i="6" s="1"/>
  <c r="EA98" i="6"/>
  <c r="EC98" i="6"/>
  <c r="ED98" i="6" s="1"/>
  <c r="IG100" i="6"/>
  <c r="II100" i="6"/>
  <c r="IJ100" i="6" s="1"/>
  <c r="EA101" i="6"/>
  <c r="EC101" i="6"/>
  <c r="ED101" i="6" s="1"/>
  <c r="EU90" i="6"/>
  <c r="AO91" i="6"/>
  <c r="EM94" i="6"/>
  <c r="EN94" i="6" s="1"/>
  <c r="EK94" i="6"/>
  <c r="GK96" i="6"/>
  <c r="GL96" i="6" s="1"/>
  <c r="GI96" i="6"/>
  <c r="CO98" i="6"/>
  <c r="CP98" i="6" s="1"/>
  <c r="CM98" i="6"/>
  <c r="IS101" i="6"/>
  <c r="IT101" i="6" s="1"/>
  <c r="IQ101" i="6"/>
  <c r="AE96" i="6"/>
  <c r="AG96" i="6"/>
  <c r="AH96" i="6" s="1"/>
  <c r="GS96" i="6"/>
  <c r="GU96" i="6"/>
  <c r="GV96" i="6" s="1"/>
  <c r="BK99" i="6"/>
  <c r="BL99" i="6" s="1"/>
  <c r="BI99" i="6"/>
  <c r="AQ102" i="6"/>
  <c r="AR102" i="6" s="1"/>
  <c r="AO102" i="6"/>
  <c r="AG95" i="6"/>
  <c r="AH95" i="6" s="1"/>
  <c r="AE95" i="6"/>
  <c r="CY95" i="6"/>
  <c r="CZ95" i="6" s="1"/>
  <c r="CW95" i="6"/>
  <c r="AY96" i="6"/>
  <c r="BA96" i="6"/>
  <c r="BB96" i="6" s="1"/>
  <c r="HY99" i="6"/>
  <c r="HZ99" i="6" s="1"/>
  <c r="HW99" i="6"/>
  <c r="CW100" i="6"/>
  <c r="CY100" i="6"/>
  <c r="CZ100" i="6" s="1"/>
  <c r="BK102" i="6"/>
  <c r="BL102" i="6" s="1"/>
  <c r="BI102" i="6"/>
  <c r="BU91" i="6"/>
  <c r="BV91" i="6" s="1"/>
  <c r="BS91" i="6"/>
  <c r="EM91" i="6"/>
  <c r="EN91" i="6" s="1"/>
  <c r="EK91" i="6"/>
  <c r="JC91" i="6"/>
  <c r="JD91" i="6" s="1"/>
  <c r="DS92" i="6"/>
  <c r="DT92" i="6" s="1"/>
  <c r="DQ92" i="6"/>
  <c r="GK92" i="6"/>
  <c r="GL92" i="6" s="1"/>
  <c r="GI92" i="6"/>
  <c r="AQ93" i="6"/>
  <c r="AR93" i="6" s="1"/>
  <c r="FQ93" i="6"/>
  <c r="FR93" i="6" s="1"/>
  <c r="FO93" i="6"/>
  <c r="II93" i="6"/>
  <c r="IJ93" i="6" s="1"/>
  <c r="IG93" i="6"/>
  <c r="CO94" i="6"/>
  <c r="CP94" i="6" s="1"/>
  <c r="IQ94" i="6"/>
  <c r="IS94" i="6"/>
  <c r="IT94" i="6" s="1"/>
  <c r="FO95" i="6"/>
  <c r="FQ95" i="6"/>
  <c r="FR95" i="6" s="1"/>
  <c r="EC97" i="6"/>
  <c r="ED97" i="6" s="1"/>
  <c r="EA97" i="6"/>
  <c r="EW91" i="6"/>
  <c r="EX91" i="6" s="1"/>
  <c r="EU91" i="6"/>
  <c r="HO91" i="6"/>
  <c r="HP91" i="6" s="1"/>
  <c r="HM91" i="6"/>
  <c r="GU92" i="6"/>
  <c r="GV92" i="6" s="1"/>
  <c r="GS92" i="6"/>
  <c r="JM92" i="6"/>
  <c r="JN92" i="6" s="1"/>
  <c r="JK92" i="6"/>
  <c r="IS93" i="6"/>
  <c r="IT93" i="6" s="1"/>
  <c r="IQ93" i="6"/>
  <c r="BA94" i="6"/>
  <c r="BB94" i="6" s="1"/>
  <c r="AY94" i="6"/>
  <c r="JA94" i="6"/>
  <c r="JC94" i="6"/>
  <c r="JD94" i="6" s="1"/>
  <c r="EU95" i="6"/>
  <c r="EW95" i="6"/>
  <c r="EX95" i="6" s="1"/>
  <c r="DI97" i="6"/>
  <c r="DJ97" i="6" s="1"/>
  <c r="DG97" i="6"/>
  <c r="AG100" i="6"/>
  <c r="AH100" i="6" s="1"/>
  <c r="AE100" i="6"/>
  <c r="HW100" i="6"/>
  <c r="HY100" i="6"/>
  <c r="HZ100" i="6" s="1"/>
  <c r="EU101" i="6"/>
  <c r="EW101" i="6"/>
  <c r="EX101" i="6" s="1"/>
  <c r="GI102" i="6"/>
  <c r="GK102" i="6"/>
  <c r="GL102" i="6" s="1"/>
  <c r="GA95" i="6"/>
  <c r="GB95" i="6" s="1"/>
  <c r="FY95" i="6"/>
  <c r="CE96" i="6"/>
  <c r="CF96" i="6" s="1"/>
  <c r="CC96" i="6"/>
  <c r="GS99" i="6"/>
  <c r="GU99" i="6"/>
  <c r="GV99" i="6" s="1"/>
  <c r="CC100" i="6"/>
  <c r="CE100" i="6"/>
  <c r="CF100" i="6" s="1"/>
  <c r="DI100" i="6"/>
  <c r="DJ100" i="6" s="1"/>
  <c r="DG100" i="6"/>
  <c r="M101" i="6"/>
  <c r="N101" i="6" s="1"/>
  <c r="K101" i="6"/>
  <c r="CW97" i="6"/>
  <c r="CY97" i="6"/>
  <c r="CZ97" i="6" s="1"/>
  <c r="IQ97" i="6"/>
  <c r="IS97" i="6"/>
  <c r="IT97" i="6" s="1"/>
  <c r="M98" i="6"/>
  <c r="N98" i="6" s="1"/>
  <c r="K98" i="6"/>
  <c r="GA98" i="6"/>
  <c r="GB98" i="6" s="1"/>
  <c r="FY98" i="6"/>
  <c r="AE102" i="6"/>
  <c r="AG102" i="6"/>
  <c r="AH102" i="6" s="1"/>
  <c r="FY102" i="6"/>
  <c r="GA102" i="6"/>
  <c r="GB102" i="6" s="1"/>
  <c r="HE102" i="6"/>
  <c r="HF102" i="6" s="1"/>
  <c r="HC102" i="6"/>
  <c r="DG91" i="6"/>
  <c r="DI91" i="6"/>
  <c r="DJ91" i="6" s="1"/>
  <c r="GI91" i="6"/>
  <c r="GK91" i="6"/>
  <c r="GL91" i="6" s="1"/>
  <c r="JK91" i="6"/>
  <c r="JM91" i="6"/>
  <c r="JN91" i="6" s="1"/>
  <c r="CC92" i="6"/>
  <c r="CE92" i="6"/>
  <c r="CF92" i="6" s="1"/>
  <c r="FE92" i="6"/>
  <c r="FG92" i="6"/>
  <c r="FH92" i="6" s="1"/>
  <c r="IG92" i="6"/>
  <c r="II92" i="6"/>
  <c r="IJ92" i="6" s="1"/>
  <c r="AY93" i="6"/>
  <c r="BA93" i="6"/>
  <c r="BB93" i="6" s="1"/>
  <c r="EA93" i="6"/>
  <c r="EC93" i="6"/>
  <c r="ED93" i="6" s="1"/>
  <c r="HC93" i="6"/>
  <c r="HE93" i="6"/>
  <c r="HF93" i="6" s="1"/>
  <c r="U94" i="6"/>
  <c r="W94" i="6"/>
  <c r="X94" i="6" s="1"/>
  <c r="CW94" i="6"/>
  <c r="CY94" i="6"/>
  <c r="CZ94" i="6" s="1"/>
  <c r="FY94" i="6"/>
  <c r="GA94" i="6"/>
  <c r="GB94" i="6" s="1"/>
  <c r="CC97" i="6"/>
  <c r="CE97" i="6"/>
  <c r="CF97" i="6" s="1"/>
  <c r="AY99" i="6"/>
  <c r="BA99" i="6"/>
  <c r="BB99" i="6" s="1"/>
  <c r="K102" i="6"/>
  <c r="M102" i="6"/>
  <c r="N102" i="6" s="1"/>
  <c r="IU87" i="2"/>
  <c r="HG87" i="2"/>
  <c r="FS87" i="2"/>
  <c r="EE87" i="2"/>
  <c r="CQ87" i="2"/>
  <c r="JO102" i="2"/>
  <c r="JJ102" i="2"/>
  <c r="JN102" i="2" s="1"/>
  <c r="JE102" i="2"/>
  <c r="IZ102" i="2"/>
  <c r="JA102" i="2" s="1"/>
  <c r="IU102" i="2"/>
  <c r="IQ102" i="2"/>
  <c r="IP102" i="2"/>
  <c r="IT102" i="2" s="1"/>
  <c r="IK102" i="2"/>
  <c r="IF102" i="2"/>
  <c r="IG102" i="2" s="1"/>
  <c r="JO101" i="2"/>
  <c r="JJ101" i="2"/>
  <c r="JK101" i="2" s="1"/>
  <c r="JE101" i="2"/>
  <c r="IZ101" i="2"/>
  <c r="IU101" i="2"/>
  <c r="IQ101" i="2"/>
  <c r="IP101" i="2"/>
  <c r="IT101" i="2" s="1"/>
  <c r="IK101" i="2"/>
  <c r="IF101" i="2"/>
  <c r="IJ101" i="2" s="1"/>
  <c r="JO100" i="2"/>
  <c r="JJ100" i="2"/>
  <c r="JN100" i="2" s="1"/>
  <c r="JE100" i="2"/>
  <c r="IZ100" i="2"/>
  <c r="JA100" i="2" s="1"/>
  <c r="IU100" i="2"/>
  <c r="IP100" i="2"/>
  <c r="IT100" i="2" s="1"/>
  <c r="IK100" i="2"/>
  <c r="IF100" i="2"/>
  <c r="IG100" i="2" s="1"/>
  <c r="JO99" i="2"/>
  <c r="JJ99" i="2"/>
  <c r="JE99" i="2"/>
  <c r="IZ99" i="2"/>
  <c r="JD99" i="2" s="1"/>
  <c r="IU99" i="2"/>
  <c r="IP99" i="2"/>
  <c r="IQ99" i="2" s="1"/>
  <c r="IK99" i="2"/>
  <c r="IF99" i="2"/>
  <c r="IJ99" i="2" s="1"/>
  <c r="JO98" i="2"/>
  <c r="JJ98" i="2"/>
  <c r="JE98" i="2"/>
  <c r="JD98" i="2"/>
  <c r="IZ98" i="2"/>
  <c r="JA98" i="2" s="1"/>
  <c r="IU98" i="2"/>
  <c r="IP98" i="2"/>
  <c r="IT98" i="2" s="1"/>
  <c r="IK98" i="2"/>
  <c r="IF98" i="2"/>
  <c r="IG98" i="2" s="1"/>
  <c r="JO97" i="2"/>
  <c r="JJ97" i="2"/>
  <c r="JK97" i="2" s="1"/>
  <c r="JE97" i="2"/>
  <c r="JA97" i="2"/>
  <c r="IZ97" i="2"/>
  <c r="JD97" i="2" s="1"/>
  <c r="IU97" i="2"/>
  <c r="IP97" i="2"/>
  <c r="IT97" i="2" s="1"/>
  <c r="IK97" i="2"/>
  <c r="IF97" i="2"/>
  <c r="IG97" i="2" s="1"/>
  <c r="JO96" i="2"/>
  <c r="JJ96" i="2"/>
  <c r="JE96" i="2"/>
  <c r="IZ96" i="2"/>
  <c r="JA96" i="2" s="1"/>
  <c r="IU96" i="2"/>
  <c r="IP96" i="2"/>
  <c r="IK96" i="2"/>
  <c r="IF96" i="2"/>
  <c r="IG96" i="2" s="1"/>
  <c r="JO95" i="2"/>
  <c r="JJ95" i="2"/>
  <c r="JK95" i="2" s="1"/>
  <c r="JE95" i="2"/>
  <c r="IZ95" i="2"/>
  <c r="IU95" i="2"/>
  <c r="IQ95" i="2"/>
  <c r="IP95" i="2"/>
  <c r="IT95" i="2" s="1"/>
  <c r="IK95" i="2"/>
  <c r="IF95" i="2"/>
  <c r="IJ95" i="2" s="1"/>
  <c r="JO94" i="2"/>
  <c r="JJ94" i="2"/>
  <c r="JE94" i="2"/>
  <c r="IZ94" i="2"/>
  <c r="IU94" i="2"/>
  <c r="IP94" i="2"/>
  <c r="IK94" i="2"/>
  <c r="IF94" i="2"/>
  <c r="IG94" i="2" s="1"/>
  <c r="JO93" i="2"/>
  <c r="JJ93" i="2"/>
  <c r="JK93" i="2" s="1"/>
  <c r="JE93" i="2"/>
  <c r="IZ93" i="2"/>
  <c r="JD93" i="2" s="1"/>
  <c r="IU93" i="2"/>
  <c r="IQ93" i="2"/>
  <c r="IP93" i="2"/>
  <c r="IT93" i="2" s="1"/>
  <c r="IK93" i="2"/>
  <c r="IF93" i="2"/>
  <c r="JO92" i="2"/>
  <c r="JJ92" i="2"/>
  <c r="JE92" i="2"/>
  <c r="IZ92" i="2"/>
  <c r="JA92" i="2" s="1"/>
  <c r="IU92" i="2"/>
  <c r="IP92" i="2"/>
  <c r="IT92" i="2" s="1"/>
  <c r="IK92" i="2"/>
  <c r="IF92" i="2"/>
  <c r="IG92" i="2" s="1"/>
  <c r="JO91" i="2"/>
  <c r="JJ91" i="2"/>
  <c r="JN91" i="2" s="1"/>
  <c r="JE91" i="2"/>
  <c r="IZ91" i="2"/>
  <c r="JD91" i="2" s="1"/>
  <c r="IU91" i="2"/>
  <c r="IP91" i="2"/>
  <c r="IT91" i="2" s="1"/>
  <c r="IK91" i="2"/>
  <c r="IF91" i="2"/>
  <c r="IG91" i="2" s="1"/>
  <c r="JO90" i="2"/>
  <c r="JJ90" i="2"/>
  <c r="JE90" i="2"/>
  <c r="IZ90" i="2"/>
  <c r="JA90" i="2" s="1"/>
  <c r="IU90" i="2"/>
  <c r="IP90" i="2"/>
  <c r="IQ90" i="2" s="1"/>
  <c r="IK90" i="2"/>
  <c r="IF90" i="2"/>
  <c r="JK89" i="2"/>
  <c r="JA89" i="2"/>
  <c r="IQ89" i="2"/>
  <c r="IG89" i="2"/>
  <c r="JK88" i="2"/>
  <c r="JA88" i="2"/>
  <c r="IQ88" i="2"/>
  <c r="IG88" i="2"/>
  <c r="JO87" i="2"/>
  <c r="JO84" i="2"/>
  <c r="JE84" i="2"/>
  <c r="IU84" i="2"/>
  <c r="IK84" i="2"/>
  <c r="JE83" i="2"/>
  <c r="IK83" i="2"/>
  <c r="JE81" i="2"/>
  <c r="IK81" i="2"/>
  <c r="JO79" i="2"/>
  <c r="IU79" i="2"/>
  <c r="JO77" i="2"/>
  <c r="JE77" i="2"/>
  <c r="IU77" i="2"/>
  <c r="IK77" i="2"/>
  <c r="JE75" i="2"/>
  <c r="IK75" i="2"/>
  <c r="JO73" i="2"/>
  <c r="JE73" i="2"/>
  <c r="IU73" i="2"/>
  <c r="IK73" i="2"/>
  <c r="JO70" i="2"/>
  <c r="IU70" i="2"/>
  <c r="JE66" i="2"/>
  <c r="IK66" i="2"/>
  <c r="JG63" i="2"/>
  <c r="JJ63" i="2" s="1"/>
  <c r="IQ63" i="2"/>
  <c r="IM63" i="2"/>
  <c r="IP63" i="2" s="1"/>
  <c r="IT63" i="2" s="1"/>
  <c r="JG62" i="2"/>
  <c r="JJ62" i="2" s="1"/>
  <c r="JK62" i="2" s="1"/>
  <c r="IM62" i="2"/>
  <c r="IU62" i="2" s="1"/>
  <c r="JG61" i="2"/>
  <c r="IM61" i="2"/>
  <c r="JG60" i="2"/>
  <c r="JJ60" i="2" s="1"/>
  <c r="JN60" i="2" s="1"/>
  <c r="IM60" i="2"/>
  <c r="IP60" i="2" s="1"/>
  <c r="IQ60" i="2" s="1"/>
  <c r="IY16" i="2"/>
  <c r="IE16" i="2"/>
  <c r="IO16" i="2" s="1"/>
  <c r="IM67" i="2" s="1"/>
  <c r="IP67" i="2" s="1"/>
  <c r="IA102" i="2"/>
  <c r="HV102" i="2"/>
  <c r="HZ102" i="2" s="1"/>
  <c r="HQ102" i="2"/>
  <c r="HL102" i="2"/>
  <c r="HG102" i="2"/>
  <c r="HB102" i="2"/>
  <c r="HF102" i="2" s="1"/>
  <c r="GW102" i="2"/>
  <c r="GR102" i="2"/>
  <c r="GS102" i="2" s="1"/>
  <c r="IA101" i="2"/>
  <c r="HV101" i="2"/>
  <c r="HW101" i="2" s="1"/>
  <c r="HQ101" i="2"/>
  <c r="HL101" i="2"/>
  <c r="HG101" i="2"/>
  <c r="HC101" i="2"/>
  <c r="HB101" i="2"/>
  <c r="HF101" i="2" s="1"/>
  <c r="GW101" i="2"/>
  <c r="GR101" i="2"/>
  <c r="GV101" i="2" s="1"/>
  <c r="IA100" i="2"/>
  <c r="HV100" i="2"/>
  <c r="HZ100" i="2" s="1"/>
  <c r="HQ100" i="2"/>
  <c r="HL100" i="2"/>
  <c r="HG100" i="2"/>
  <c r="HB100" i="2"/>
  <c r="HC100" i="2" s="1"/>
  <c r="GW100" i="2"/>
  <c r="GS100" i="2"/>
  <c r="GR100" i="2"/>
  <c r="GV100" i="2" s="1"/>
  <c r="IA99" i="2"/>
  <c r="HV99" i="2"/>
  <c r="HW99" i="2" s="1"/>
  <c r="HQ99" i="2"/>
  <c r="HL99" i="2"/>
  <c r="HG99" i="2"/>
  <c r="HB99" i="2"/>
  <c r="HF99" i="2" s="1"/>
  <c r="GW99" i="2"/>
  <c r="GR99" i="2"/>
  <c r="IA98" i="2"/>
  <c r="HV98" i="2"/>
  <c r="HQ98" i="2"/>
  <c r="HL98" i="2"/>
  <c r="HG98" i="2"/>
  <c r="HB98" i="2"/>
  <c r="HC98" i="2" s="1"/>
  <c r="GW98" i="2"/>
  <c r="GR98" i="2"/>
  <c r="GS98" i="2" s="1"/>
  <c r="IA97" i="2"/>
  <c r="HV97" i="2"/>
  <c r="HW97" i="2" s="1"/>
  <c r="HQ97" i="2"/>
  <c r="HL97" i="2"/>
  <c r="HG97" i="2"/>
  <c r="HB97" i="2"/>
  <c r="HF97" i="2" s="1"/>
  <c r="GW97" i="2"/>
  <c r="GR97" i="2"/>
  <c r="GV97" i="2" s="1"/>
  <c r="IA96" i="2"/>
  <c r="HV96" i="2"/>
  <c r="HQ96" i="2"/>
  <c r="HL96" i="2"/>
  <c r="HG96" i="2"/>
  <c r="HF96" i="2"/>
  <c r="HB96" i="2"/>
  <c r="HC96" i="2" s="1"/>
  <c r="GW96" i="2"/>
  <c r="GR96" i="2"/>
  <c r="IA95" i="2"/>
  <c r="HV95" i="2"/>
  <c r="HQ95" i="2"/>
  <c r="HL95" i="2"/>
  <c r="HG95" i="2"/>
  <c r="HB95" i="2"/>
  <c r="GW95" i="2"/>
  <c r="GR95" i="2"/>
  <c r="GV95" i="2" s="1"/>
  <c r="IA94" i="2"/>
  <c r="HV94" i="2"/>
  <c r="HQ94" i="2"/>
  <c r="HL94" i="2"/>
  <c r="HG94" i="2"/>
  <c r="HB94" i="2"/>
  <c r="HC94" i="2" s="1"/>
  <c r="GW94" i="2"/>
  <c r="GR94" i="2"/>
  <c r="GS94" i="2" s="1"/>
  <c r="IA93" i="2"/>
  <c r="HV93" i="2"/>
  <c r="HW93" i="2" s="1"/>
  <c r="HQ93" i="2"/>
  <c r="HL93" i="2"/>
  <c r="HG93" i="2"/>
  <c r="HB93" i="2"/>
  <c r="HF93" i="2" s="1"/>
  <c r="GW93" i="2"/>
  <c r="GR93" i="2"/>
  <c r="GV93" i="2" s="1"/>
  <c r="IA92" i="2"/>
  <c r="HV92" i="2"/>
  <c r="HQ92" i="2"/>
  <c r="HL92" i="2"/>
  <c r="HG92" i="2"/>
  <c r="HF92" i="2"/>
  <c r="HB92" i="2"/>
  <c r="HC92" i="2" s="1"/>
  <c r="GW92" i="2"/>
  <c r="GR92" i="2"/>
  <c r="GV92" i="2" s="1"/>
  <c r="IA91" i="2"/>
  <c r="HW91" i="2"/>
  <c r="HV91" i="2"/>
  <c r="HZ91" i="2" s="1"/>
  <c r="HQ91" i="2"/>
  <c r="HL91" i="2"/>
  <c r="HG91" i="2"/>
  <c r="HB91" i="2"/>
  <c r="HF91" i="2" s="1"/>
  <c r="GW91" i="2"/>
  <c r="GR91" i="2"/>
  <c r="GV91" i="2" s="1"/>
  <c r="IA90" i="2"/>
  <c r="HV90" i="2"/>
  <c r="HQ90" i="2"/>
  <c r="HL90" i="2"/>
  <c r="HG90" i="2"/>
  <c r="HB90" i="2"/>
  <c r="HC90" i="2" s="1"/>
  <c r="GW90" i="2"/>
  <c r="GR90" i="2"/>
  <c r="GS90" i="2" s="1"/>
  <c r="HW89" i="2"/>
  <c r="HM89" i="2"/>
  <c r="HC89" i="2"/>
  <c r="GS89" i="2"/>
  <c r="HW88" i="2"/>
  <c r="HM88" i="2"/>
  <c r="HC88" i="2"/>
  <c r="GS88" i="2"/>
  <c r="IA87" i="2"/>
  <c r="IA84" i="2"/>
  <c r="HQ84" i="2"/>
  <c r="HG84" i="2"/>
  <c r="GW84" i="2"/>
  <c r="HQ83" i="2"/>
  <c r="GW83" i="2"/>
  <c r="HQ81" i="2"/>
  <c r="GW81" i="2"/>
  <c r="IA79" i="2"/>
  <c r="HG79" i="2"/>
  <c r="IA77" i="2"/>
  <c r="HQ77" i="2"/>
  <c r="HG77" i="2"/>
  <c r="GW77" i="2"/>
  <c r="HQ75" i="2"/>
  <c r="GW75" i="2"/>
  <c r="IA73" i="2"/>
  <c r="HQ73" i="2"/>
  <c r="HG73" i="2"/>
  <c r="GW73" i="2"/>
  <c r="IA70" i="2"/>
  <c r="HG70" i="2"/>
  <c r="HQ66" i="2"/>
  <c r="GW66" i="2"/>
  <c r="HS63" i="2"/>
  <c r="IA63" i="2" s="1"/>
  <c r="GY63" i="2"/>
  <c r="HB63" i="2" s="1"/>
  <c r="HF63" i="2" s="1"/>
  <c r="HS62" i="2"/>
  <c r="HB62" i="2"/>
  <c r="HC62" i="2" s="1"/>
  <c r="GY62" i="2"/>
  <c r="HG62" i="2" s="1"/>
  <c r="HS61" i="2"/>
  <c r="HV61" i="2" s="1"/>
  <c r="HZ61" i="2" s="1"/>
  <c r="GY61" i="2"/>
  <c r="HG61" i="2" s="1"/>
  <c r="HS60" i="2"/>
  <c r="HV60" i="2" s="1"/>
  <c r="GY60" i="2"/>
  <c r="HB60" i="2" s="1"/>
  <c r="HF60" i="2" s="1"/>
  <c r="HK16" i="2"/>
  <c r="HA16" i="2"/>
  <c r="GY69" i="2" s="1"/>
  <c r="GQ16" i="2"/>
  <c r="GO68" i="2" s="1"/>
  <c r="GM102" i="2"/>
  <c r="GH102" i="2"/>
  <c r="GC102" i="2"/>
  <c r="FX102" i="2"/>
  <c r="GB102" i="2" s="1"/>
  <c r="FS102" i="2"/>
  <c r="FN102" i="2"/>
  <c r="FR102" i="2" s="1"/>
  <c r="FI102" i="2"/>
  <c r="FD102" i="2"/>
  <c r="FH102" i="2" s="1"/>
  <c r="GM101" i="2"/>
  <c r="GH101" i="2"/>
  <c r="GL101" i="2" s="1"/>
  <c r="GC101" i="2"/>
  <c r="FX101" i="2"/>
  <c r="GB101" i="2" s="1"/>
  <c r="FS101" i="2"/>
  <c r="FN101" i="2"/>
  <c r="FR101" i="2" s="1"/>
  <c r="FI101" i="2"/>
  <c r="FD101" i="2"/>
  <c r="FH101" i="2" s="1"/>
  <c r="GM100" i="2"/>
  <c r="GH100" i="2"/>
  <c r="GL100" i="2" s="1"/>
  <c r="GC100" i="2"/>
  <c r="FX100" i="2"/>
  <c r="GB100" i="2" s="1"/>
  <c r="FS100" i="2"/>
  <c r="FN100" i="2"/>
  <c r="FR100" i="2" s="1"/>
  <c r="FI100" i="2"/>
  <c r="FD100" i="2"/>
  <c r="GM99" i="2"/>
  <c r="GI99" i="2"/>
  <c r="GH99" i="2"/>
  <c r="GL99" i="2" s="1"/>
  <c r="GC99" i="2"/>
  <c r="FX99" i="2"/>
  <c r="GB99" i="2" s="1"/>
  <c r="FS99" i="2"/>
  <c r="FN99" i="2"/>
  <c r="FR99" i="2" s="1"/>
  <c r="FI99" i="2"/>
  <c r="FD99" i="2"/>
  <c r="FH99" i="2" s="1"/>
  <c r="GM98" i="2"/>
  <c r="GH98" i="2"/>
  <c r="GL98" i="2" s="1"/>
  <c r="GC98" i="2"/>
  <c r="FX98" i="2"/>
  <c r="FY98" i="2" s="1"/>
  <c r="FS98" i="2"/>
  <c r="FN98" i="2"/>
  <c r="FO98" i="2" s="1"/>
  <c r="FI98" i="2"/>
  <c r="FD98" i="2"/>
  <c r="GM97" i="2"/>
  <c r="GH97" i="2"/>
  <c r="GI97" i="2" s="1"/>
  <c r="GC97" i="2"/>
  <c r="FX97" i="2"/>
  <c r="GB97" i="2" s="1"/>
  <c r="FS97" i="2"/>
  <c r="FN97" i="2"/>
  <c r="FO97" i="2" s="1"/>
  <c r="FI97" i="2"/>
  <c r="FD97" i="2"/>
  <c r="GM96" i="2"/>
  <c r="GH96" i="2"/>
  <c r="GL96" i="2" s="1"/>
  <c r="GC96" i="2"/>
  <c r="GB96" i="2"/>
  <c r="FX96" i="2"/>
  <c r="FY96" i="2" s="1"/>
  <c r="FS96" i="2"/>
  <c r="FN96" i="2"/>
  <c r="FO96" i="2" s="1"/>
  <c r="FI96" i="2"/>
  <c r="FD96" i="2"/>
  <c r="GM95" i="2"/>
  <c r="GH95" i="2"/>
  <c r="GI95" i="2" s="1"/>
  <c r="GC95" i="2"/>
  <c r="FX95" i="2"/>
  <c r="GB95" i="2" s="1"/>
  <c r="FS95" i="2"/>
  <c r="FN95" i="2"/>
  <c r="FR95" i="2" s="1"/>
  <c r="FI95" i="2"/>
  <c r="FD95" i="2"/>
  <c r="GM94" i="2"/>
  <c r="GH94" i="2"/>
  <c r="GL94" i="2" s="1"/>
  <c r="GC94" i="2"/>
  <c r="FX94" i="2"/>
  <c r="FS94" i="2"/>
  <c r="FN94" i="2"/>
  <c r="FO94" i="2" s="1"/>
  <c r="FI94" i="2"/>
  <c r="FD94" i="2"/>
  <c r="GM93" i="2"/>
  <c r="GH93" i="2"/>
  <c r="GI93" i="2" s="1"/>
  <c r="GC93" i="2"/>
  <c r="FX93" i="2"/>
  <c r="GB93" i="2" s="1"/>
  <c r="FS93" i="2"/>
  <c r="FN93" i="2"/>
  <c r="FR93" i="2" s="1"/>
  <c r="FI93" i="2"/>
  <c r="FD93" i="2"/>
  <c r="GM92" i="2"/>
  <c r="GH92" i="2"/>
  <c r="GL92" i="2" s="1"/>
  <c r="GC92" i="2"/>
  <c r="GB92" i="2"/>
  <c r="FX92" i="2"/>
  <c r="FY92" i="2" s="1"/>
  <c r="FS92" i="2"/>
  <c r="FN92" i="2"/>
  <c r="FO92" i="2" s="1"/>
  <c r="FI92" i="2"/>
  <c r="FD92" i="2"/>
  <c r="GM91" i="2"/>
  <c r="GH91" i="2"/>
  <c r="GL91" i="2" s="1"/>
  <c r="GC91" i="2"/>
  <c r="FX91" i="2"/>
  <c r="GB91" i="2" s="1"/>
  <c r="FS91" i="2"/>
  <c r="FN91" i="2"/>
  <c r="FR91" i="2" s="1"/>
  <c r="FI91" i="2"/>
  <c r="FD91" i="2"/>
  <c r="GM90" i="2"/>
  <c r="GH90" i="2"/>
  <c r="GL90" i="2" s="1"/>
  <c r="GC90" i="2"/>
  <c r="FX90" i="2"/>
  <c r="FY90" i="2" s="1"/>
  <c r="FS90" i="2"/>
  <c r="FN90" i="2"/>
  <c r="FO90" i="2" s="1"/>
  <c r="FI90" i="2"/>
  <c r="FD90" i="2"/>
  <c r="GI89" i="2"/>
  <c r="FY89" i="2"/>
  <c r="FO89" i="2"/>
  <c r="FE89" i="2"/>
  <c r="GI88" i="2"/>
  <c r="FY88" i="2"/>
  <c r="FO88" i="2"/>
  <c r="FE88" i="2"/>
  <c r="GM87" i="2"/>
  <c r="GM84" i="2"/>
  <c r="GC84" i="2"/>
  <c r="FS84" i="2"/>
  <c r="FI84" i="2"/>
  <c r="GC83" i="2"/>
  <c r="FI83" i="2"/>
  <c r="GC81" i="2"/>
  <c r="FI81" i="2"/>
  <c r="GM79" i="2"/>
  <c r="FS79" i="2"/>
  <c r="GM77" i="2"/>
  <c r="GC77" i="2"/>
  <c r="FS77" i="2"/>
  <c r="FI77" i="2"/>
  <c r="GC75" i="2"/>
  <c r="FI75" i="2"/>
  <c r="GM73" i="2"/>
  <c r="GC73" i="2"/>
  <c r="FS73" i="2"/>
  <c r="FI73" i="2"/>
  <c r="GM70" i="2"/>
  <c r="FS70" i="2"/>
  <c r="GC66" i="2"/>
  <c r="FI66" i="2"/>
  <c r="GE63" i="2"/>
  <c r="GH63" i="2" s="1"/>
  <c r="GI63" i="2" s="1"/>
  <c r="FK63" i="2"/>
  <c r="FN63" i="2" s="1"/>
  <c r="FO63" i="2" s="1"/>
  <c r="GE62" i="2"/>
  <c r="GM62" i="2" s="1"/>
  <c r="FK62" i="2"/>
  <c r="GE61" i="2"/>
  <c r="GM61" i="2" s="1"/>
  <c r="FK61" i="2"/>
  <c r="GH60" i="2"/>
  <c r="GE60" i="2"/>
  <c r="GM60" i="2" s="1"/>
  <c r="FS60" i="2"/>
  <c r="FK60" i="2"/>
  <c r="FN60" i="2" s="1"/>
  <c r="GG16" i="2"/>
  <c r="GE69" i="2" s="1"/>
  <c r="FW16" i="2"/>
  <c r="FU66" i="2" s="1"/>
  <c r="FX66" i="2" s="1"/>
  <c r="GB66" i="2" s="1"/>
  <c r="FC16" i="2"/>
  <c r="FA68" i="2" s="1"/>
  <c r="FD68" i="2" s="1"/>
  <c r="EY102" i="2"/>
  <c r="ET102" i="2"/>
  <c r="EO102" i="2"/>
  <c r="EJ102" i="2"/>
  <c r="EK102" i="2" s="1"/>
  <c r="EE102" i="2"/>
  <c r="DZ102" i="2"/>
  <c r="DU102" i="2"/>
  <c r="DP102" i="2"/>
  <c r="DT102" i="2" s="1"/>
  <c r="EY101" i="2"/>
  <c r="ET101" i="2"/>
  <c r="EO101" i="2"/>
  <c r="EJ101" i="2"/>
  <c r="EN101" i="2" s="1"/>
  <c r="EE101" i="2"/>
  <c r="EA101" i="2"/>
  <c r="DZ101" i="2"/>
  <c r="ED101" i="2" s="1"/>
  <c r="DU101" i="2"/>
  <c r="DP101" i="2"/>
  <c r="DT101" i="2" s="1"/>
  <c r="EY100" i="2"/>
  <c r="ET100" i="2"/>
  <c r="EO100" i="2"/>
  <c r="EJ100" i="2"/>
  <c r="EK100" i="2" s="1"/>
  <c r="EE100" i="2"/>
  <c r="DZ100" i="2"/>
  <c r="DU100" i="2"/>
  <c r="DP100" i="2"/>
  <c r="DT100" i="2" s="1"/>
  <c r="EY99" i="2"/>
  <c r="ET99" i="2"/>
  <c r="EX99" i="2" s="1"/>
  <c r="EO99" i="2"/>
  <c r="EJ99" i="2"/>
  <c r="EN99" i="2" s="1"/>
  <c r="EE99" i="2"/>
  <c r="DZ99" i="2"/>
  <c r="ED99" i="2" s="1"/>
  <c r="DU99" i="2"/>
  <c r="DP99" i="2"/>
  <c r="DQ99" i="2" s="1"/>
  <c r="EY98" i="2"/>
  <c r="ET98" i="2"/>
  <c r="EO98" i="2"/>
  <c r="EJ98" i="2"/>
  <c r="EK98" i="2" s="1"/>
  <c r="EE98" i="2"/>
  <c r="DZ98" i="2"/>
  <c r="DU98" i="2"/>
  <c r="DP98" i="2"/>
  <c r="DT98" i="2" s="1"/>
  <c r="EY97" i="2"/>
  <c r="ET97" i="2"/>
  <c r="EX97" i="2" s="1"/>
  <c r="EO97" i="2"/>
  <c r="EJ97" i="2"/>
  <c r="EN97" i="2" s="1"/>
  <c r="EE97" i="2"/>
  <c r="DZ97" i="2"/>
  <c r="ED97" i="2" s="1"/>
  <c r="DU97" i="2"/>
  <c r="DP97" i="2"/>
  <c r="DT97" i="2" s="1"/>
  <c r="EY96" i="2"/>
  <c r="ET96" i="2"/>
  <c r="EO96" i="2"/>
  <c r="EJ96" i="2"/>
  <c r="EK96" i="2" s="1"/>
  <c r="EE96" i="2"/>
  <c r="DZ96" i="2"/>
  <c r="DU96" i="2"/>
  <c r="DP96" i="2"/>
  <c r="DT96" i="2" s="1"/>
  <c r="EY95" i="2"/>
  <c r="ET95" i="2"/>
  <c r="EX95" i="2" s="1"/>
  <c r="EO95" i="2"/>
  <c r="EJ95" i="2"/>
  <c r="EN95" i="2" s="1"/>
  <c r="EE95" i="2"/>
  <c r="DZ95" i="2"/>
  <c r="ED95" i="2" s="1"/>
  <c r="DU95" i="2"/>
  <c r="DP95" i="2"/>
  <c r="DQ95" i="2" s="1"/>
  <c r="EY94" i="2"/>
  <c r="ET94" i="2"/>
  <c r="EO94" i="2"/>
  <c r="EJ94" i="2"/>
  <c r="EK94" i="2" s="1"/>
  <c r="EE94" i="2"/>
  <c r="DZ94" i="2"/>
  <c r="DU94" i="2"/>
  <c r="DP94" i="2"/>
  <c r="DT94" i="2" s="1"/>
  <c r="EY93" i="2"/>
  <c r="ET93" i="2"/>
  <c r="EX93" i="2" s="1"/>
  <c r="EO93" i="2"/>
  <c r="EJ93" i="2"/>
  <c r="EN93" i="2" s="1"/>
  <c r="EE93" i="2"/>
  <c r="DZ93" i="2"/>
  <c r="DU93" i="2"/>
  <c r="DP93" i="2"/>
  <c r="DT93" i="2" s="1"/>
  <c r="EY92" i="2"/>
  <c r="ET92" i="2"/>
  <c r="EO92" i="2"/>
  <c r="EJ92" i="2"/>
  <c r="EK92" i="2" s="1"/>
  <c r="EE92" i="2"/>
  <c r="DZ92" i="2"/>
  <c r="DU92" i="2"/>
  <c r="DP92" i="2"/>
  <c r="DT92" i="2" s="1"/>
  <c r="EY91" i="2"/>
  <c r="ET91" i="2"/>
  <c r="EX91" i="2" s="1"/>
  <c r="EO91" i="2"/>
  <c r="EJ91" i="2"/>
  <c r="EN91" i="2" s="1"/>
  <c r="EE91" i="2"/>
  <c r="DZ91" i="2"/>
  <c r="ED91" i="2" s="1"/>
  <c r="DU91" i="2"/>
  <c r="DP91" i="2"/>
  <c r="DT91" i="2" s="1"/>
  <c r="EY90" i="2"/>
  <c r="ET90" i="2"/>
  <c r="EO90" i="2"/>
  <c r="EJ90" i="2"/>
  <c r="EK90" i="2" s="1"/>
  <c r="EE90" i="2"/>
  <c r="DZ90" i="2"/>
  <c r="DU90" i="2"/>
  <c r="DP90" i="2"/>
  <c r="DT90" i="2" s="1"/>
  <c r="EU89" i="2"/>
  <c r="EK89" i="2"/>
  <c r="EA89" i="2"/>
  <c r="DQ89" i="2"/>
  <c r="EU88" i="2"/>
  <c r="EK88" i="2"/>
  <c r="EA88" i="2"/>
  <c r="DQ88" i="2"/>
  <c r="EY87" i="2"/>
  <c r="EY84" i="2"/>
  <c r="EO84" i="2"/>
  <c r="EE84" i="2"/>
  <c r="DU84" i="2"/>
  <c r="EO83" i="2"/>
  <c r="DU83" i="2"/>
  <c r="EO81" i="2"/>
  <c r="DU81" i="2"/>
  <c r="EY79" i="2"/>
  <c r="EE79" i="2"/>
  <c r="EY77" i="2"/>
  <c r="EO77" i="2"/>
  <c r="EE77" i="2"/>
  <c r="DU77" i="2"/>
  <c r="EO75" i="2"/>
  <c r="DU75" i="2"/>
  <c r="EY73" i="2"/>
  <c r="EO73" i="2"/>
  <c r="EE73" i="2"/>
  <c r="DU73" i="2"/>
  <c r="EY70" i="2"/>
  <c r="EE70" i="2"/>
  <c r="EO66" i="2"/>
  <c r="DU66" i="2"/>
  <c r="EQ63" i="2"/>
  <c r="EY63" i="2" s="1"/>
  <c r="DW63" i="2"/>
  <c r="DZ63" i="2" s="1"/>
  <c r="ED63" i="2" s="1"/>
  <c r="EQ62" i="2"/>
  <c r="EY62" i="2" s="1"/>
  <c r="DW62" i="2"/>
  <c r="EQ61" i="2"/>
  <c r="ET61" i="2" s="1"/>
  <c r="EX61" i="2" s="1"/>
  <c r="DW61" i="2"/>
  <c r="EE61" i="2" s="1"/>
  <c r="EQ60" i="2"/>
  <c r="ET60" i="2" s="1"/>
  <c r="DW60" i="2"/>
  <c r="EE60" i="2" s="1"/>
  <c r="EI16" i="2"/>
  <c r="EG68" i="2" s="1"/>
  <c r="EJ68" i="2" s="1"/>
  <c r="EN68" i="2" s="1"/>
  <c r="DY16" i="2"/>
  <c r="DW71" i="2" s="1"/>
  <c r="DZ71" i="2" s="1"/>
  <c r="ED71" i="2" s="1"/>
  <c r="DO16" i="2"/>
  <c r="DM68" i="2" s="1"/>
  <c r="DP68" i="2" s="1"/>
  <c r="DT68" i="2" s="1"/>
  <c r="DK102" i="2"/>
  <c r="DF102" i="2"/>
  <c r="DA102" i="2"/>
  <c r="CV102" i="2"/>
  <c r="CZ102" i="2" s="1"/>
  <c r="CQ102" i="2"/>
  <c r="CL102" i="2"/>
  <c r="DK101" i="2"/>
  <c r="DF101" i="2"/>
  <c r="DJ101" i="2" s="1"/>
  <c r="DA101" i="2"/>
  <c r="CV101" i="2"/>
  <c r="CZ101" i="2" s="1"/>
  <c r="CQ101" i="2"/>
  <c r="CL101" i="2"/>
  <c r="DK100" i="2"/>
  <c r="DF100" i="2"/>
  <c r="DJ100" i="2" s="1"/>
  <c r="DA100" i="2"/>
  <c r="CV100" i="2"/>
  <c r="CZ100" i="2" s="1"/>
  <c r="CQ100" i="2"/>
  <c r="CL100" i="2"/>
  <c r="CM100" i="2" s="1"/>
  <c r="DK99" i="2"/>
  <c r="DF99" i="2"/>
  <c r="DA99" i="2"/>
  <c r="CV99" i="2"/>
  <c r="CQ99" i="2"/>
  <c r="CL99" i="2"/>
  <c r="CP99" i="2" s="1"/>
  <c r="DK98" i="2"/>
  <c r="DF98" i="2"/>
  <c r="DA98" i="2"/>
  <c r="CV98" i="2"/>
  <c r="CZ98" i="2" s="1"/>
  <c r="CQ98" i="2"/>
  <c r="CL98" i="2"/>
  <c r="CP98" i="2" s="1"/>
  <c r="DK97" i="2"/>
  <c r="DF97" i="2"/>
  <c r="DJ97" i="2" s="1"/>
  <c r="DA97" i="2"/>
  <c r="CV97" i="2"/>
  <c r="CQ97" i="2"/>
  <c r="CL97" i="2"/>
  <c r="CP97" i="2" s="1"/>
  <c r="DK96" i="2"/>
  <c r="DF96" i="2"/>
  <c r="DJ96" i="2" s="1"/>
  <c r="DA96" i="2"/>
  <c r="CV96" i="2"/>
  <c r="CZ96" i="2" s="1"/>
  <c r="CQ96" i="2"/>
  <c r="CL96" i="2"/>
  <c r="CP96" i="2" s="1"/>
  <c r="DK95" i="2"/>
  <c r="DF95" i="2"/>
  <c r="DJ95" i="2" s="1"/>
  <c r="DA95" i="2"/>
  <c r="CV95" i="2"/>
  <c r="CQ95" i="2"/>
  <c r="CL95" i="2"/>
  <c r="CP95" i="2" s="1"/>
  <c r="DK94" i="2"/>
  <c r="DF94" i="2"/>
  <c r="DA94" i="2"/>
  <c r="CV94" i="2"/>
  <c r="CZ94" i="2" s="1"/>
  <c r="CQ94" i="2"/>
  <c r="CL94" i="2"/>
  <c r="CP94" i="2" s="1"/>
  <c r="DK93" i="2"/>
  <c r="DF93" i="2"/>
  <c r="DJ93" i="2" s="1"/>
  <c r="DA93" i="2"/>
  <c r="CV93" i="2"/>
  <c r="CQ93" i="2"/>
  <c r="CL93" i="2"/>
  <c r="CP93" i="2" s="1"/>
  <c r="DK92" i="2"/>
  <c r="DF92" i="2"/>
  <c r="DA92" i="2"/>
  <c r="CV92" i="2"/>
  <c r="CZ92" i="2" s="1"/>
  <c r="CQ92" i="2"/>
  <c r="CL92" i="2"/>
  <c r="DK91" i="2"/>
  <c r="DF91" i="2"/>
  <c r="DJ91" i="2" s="1"/>
  <c r="DA91" i="2"/>
  <c r="CV91" i="2"/>
  <c r="CQ91" i="2"/>
  <c r="CL91" i="2"/>
  <c r="CP91" i="2" s="1"/>
  <c r="DK90" i="2"/>
  <c r="DF90" i="2"/>
  <c r="DJ90" i="2" s="1"/>
  <c r="DA90" i="2"/>
  <c r="CV90" i="2"/>
  <c r="CZ90" i="2" s="1"/>
  <c r="CQ90" i="2"/>
  <c r="CL90" i="2"/>
  <c r="CP90" i="2" s="1"/>
  <c r="DG89" i="2"/>
  <c r="CW89" i="2"/>
  <c r="CM89" i="2"/>
  <c r="DG88" i="2"/>
  <c r="CW88" i="2"/>
  <c r="CM88" i="2"/>
  <c r="DK87" i="2"/>
  <c r="DK84" i="2"/>
  <c r="DA84" i="2"/>
  <c r="CQ84" i="2"/>
  <c r="DA83" i="2"/>
  <c r="DA81" i="2"/>
  <c r="DK79" i="2"/>
  <c r="CQ79" i="2"/>
  <c r="DK77" i="2"/>
  <c r="DA77" i="2"/>
  <c r="CQ77" i="2"/>
  <c r="DA75" i="2"/>
  <c r="DK73" i="2"/>
  <c r="DA73" i="2"/>
  <c r="CQ73" i="2"/>
  <c r="DK70" i="2"/>
  <c r="CQ70" i="2"/>
  <c r="DA66" i="2"/>
  <c r="DC63" i="2"/>
  <c r="CI63" i="2"/>
  <c r="CL63" i="2" s="1"/>
  <c r="DC62" i="2"/>
  <c r="DK62" i="2" s="1"/>
  <c r="CI62" i="2"/>
  <c r="CQ62" i="2" s="1"/>
  <c r="DC61" i="2"/>
  <c r="DK61" i="2" s="1"/>
  <c r="CI61" i="2"/>
  <c r="CQ61" i="2" s="1"/>
  <c r="DC60" i="2"/>
  <c r="DF60" i="2" s="1"/>
  <c r="CL60" i="2"/>
  <c r="CI60" i="2"/>
  <c r="CQ60" i="2" s="1"/>
  <c r="CU16" i="2"/>
  <c r="DE16" i="2" s="1"/>
  <c r="DO17" i="2" s="1"/>
  <c r="BC57" i="2"/>
  <c r="CG84" i="2"/>
  <c r="CG83" i="2"/>
  <c r="CG81" i="2"/>
  <c r="CG73" i="2"/>
  <c r="CG75" i="2"/>
  <c r="CG77" i="2"/>
  <c r="CG66" i="2"/>
  <c r="BW73" i="2"/>
  <c r="BW70" i="2"/>
  <c r="BW79" i="2"/>
  <c r="BW77" i="2"/>
  <c r="BW84" i="2"/>
  <c r="BW87" i="2"/>
  <c r="BM81" i="2"/>
  <c r="BM83" i="2"/>
  <c r="BM84" i="2"/>
  <c r="BM73" i="2"/>
  <c r="BM75" i="2"/>
  <c r="BM77" i="2"/>
  <c r="BM66" i="2"/>
  <c r="BC73" i="2"/>
  <c r="BC70" i="2"/>
  <c r="BC77" i="2"/>
  <c r="BC79" i="2"/>
  <c r="BC84" i="2"/>
  <c r="AS84" i="2"/>
  <c r="AS73" i="2"/>
  <c r="AS75" i="2"/>
  <c r="AS77" i="2"/>
  <c r="AS66" i="2"/>
  <c r="AS51" i="2"/>
  <c r="AS53" i="2"/>
  <c r="CG102" i="2"/>
  <c r="CB102" i="2"/>
  <c r="CG101" i="2"/>
  <c r="CB101" i="2"/>
  <c r="CC101" i="2" s="1"/>
  <c r="CG100" i="2"/>
  <c r="CB100" i="2"/>
  <c r="CC100" i="2" s="1"/>
  <c r="CG99" i="2"/>
  <c r="CB99" i="2"/>
  <c r="CF99" i="2" s="1"/>
  <c r="CG98" i="2"/>
  <c r="CB98" i="2"/>
  <c r="CC98" i="2" s="1"/>
  <c r="CG97" i="2"/>
  <c r="CB97" i="2"/>
  <c r="CF97" i="2" s="1"/>
  <c r="CG96" i="2"/>
  <c r="CB96" i="2"/>
  <c r="CF96" i="2" s="1"/>
  <c r="CG95" i="2"/>
  <c r="CB95" i="2"/>
  <c r="CC95" i="2" s="1"/>
  <c r="CG94" i="2"/>
  <c r="CB94" i="2"/>
  <c r="CC94" i="2" s="1"/>
  <c r="CG93" i="2"/>
  <c r="CB93" i="2"/>
  <c r="CC93" i="2" s="1"/>
  <c r="CG92" i="2"/>
  <c r="CB92" i="2"/>
  <c r="CF92" i="2" s="1"/>
  <c r="CG91" i="2"/>
  <c r="CB91" i="2"/>
  <c r="CF91" i="2" s="1"/>
  <c r="CG90" i="2"/>
  <c r="CB90" i="2"/>
  <c r="BW102" i="2"/>
  <c r="BR102" i="2"/>
  <c r="BS102" i="2" s="1"/>
  <c r="BW101" i="2"/>
  <c r="BR101" i="2"/>
  <c r="BS101" i="2" s="1"/>
  <c r="BW100" i="2"/>
  <c r="BR100" i="2"/>
  <c r="BV100" i="2" s="1"/>
  <c r="BW99" i="2"/>
  <c r="BR99" i="2"/>
  <c r="BV99" i="2" s="1"/>
  <c r="BW98" i="2"/>
  <c r="BR98" i="2"/>
  <c r="BS98" i="2" s="1"/>
  <c r="BW97" i="2"/>
  <c r="BR97" i="2"/>
  <c r="BW96" i="2"/>
  <c r="BR96" i="2"/>
  <c r="BV96" i="2" s="1"/>
  <c r="BW95" i="2"/>
  <c r="BR95" i="2"/>
  <c r="BV95" i="2" s="1"/>
  <c r="BW94" i="2"/>
  <c r="BR94" i="2"/>
  <c r="BS94" i="2" s="1"/>
  <c r="BW93" i="2"/>
  <c r="BR93" i="2"/>
  <c r="BW92" i="2"/>
  <c r="BR92" i="2"/>
  <c r="BV92" i="2" s="1"/>
  <c r="BW91" i="2"/>
  <c r="BR91" i="2"/>
  <c r="BW90" i="2"/>
  <c r="BR90" i="2"/>
  <c r="BV90" i="2" s="1"/>
  <c r="BM102" i="2"/>
  <c r="BH102" i="2"/>
  <c r="BL102" i="2" s="1"/>
  <c r="BM101" i="2"/>
  <c r="BH101" i="2"/>
  <c r="BL101" i="2" s="1"/>
  <c r="BM100" i="2"/>
  <c r="BH100" i="2"/>
  <c r="BI100" i="2" s="1"/>
  <c r="BM99" i="2"/>
  <c r="BH99" i="2"/>
  <c r="BL99" i="2" s="1"/>
  <c r="BM98" i="2"/>
  <c r="BH98" i="2"/>
  <c r="BI98" i="2" s="1"/>
  <c r="BM97" i="2"/>
  <c r="BH97" i="2"/>
  <c r="BL97" i="2" s="1"/>
  <c r="BM96" i="2"/>
  <c r="BH96" i="2"/>
  <c r="BL96" i="2" s="1"/>
  <c r="BM95" i="2"/>
  <c r="BH95" i="2"/>
  <c r="BL95" i="2" s="1"/>
  <c r="BM94" i="2"/>
  <c r="BH94" i="2"/>
  <c r="BL94" i="2" s="1"/>
  <c r="BM93" i="2"/>
  <c r="BH93" i="2"/>
  <c r="BL93" i="2" s="1"/>
  <c r="BM92" i="2"/>
  <c r="BH92" i="2"/>
  <c r="BI92" i="2" s="1"/>
  <c r="BM91" i="2"/>
  <c r="BH91" i="2"/>
  <c r="BL91" i="2" s="1"/>
  <c r="BM90" i="2"/>
  <c r="BH90" i="2"/>
  <c r="BI90" i="2" s="1"/>
  <c r="BC102" i="2"/>
  <c r="AX102" i="2"/>
  <c r="BB102" i="2" s="1"/>
  <c r="BC101" i="2"/>
  <c r="AX101" i="2"/>
  <c r="BB101" i="2" s="1"/>
  <c r="BC100" i="2"/>
  <c r="AX100" i="2"/>
  <c r="AY100" i="2" s="1"/>
  <c r="BC99" i="2"/>
  <c r="AX99" i="2"/>
  <c r="BB99" i="2" s="1"/>
  <c r="BC98" i="2"/>
  <c r="AX98" i="2"/>
  <c r="BB98" i="2" s="1"/>
  <c r="BC97" i="2"/>
  <c r="AX97" i="2"/>
  <c r="BB97" i="2" s="1"/>
  <c r="BC96" i="2"/>
  <c r="AX96" i="2"/>
  <c r="BB96" i="2" s="1"/>
  <c r="BC95" i="2"/>
  <c r="AX95" i="2"/>
  <c r="AY95" i="2" s="1"/>
  <c r="BC94" i="2"/>
  <c r="AX94" i="2"/>
  <c r="BB94" i="2" s="1"/>
  <c r="BC93" i="2"/>
  <c r="AX93" i="2"/>
  <c r="AY93" i="2" s="1"/>
  <c r="BC92" i="2"/>
  <c r="AX92" i="2"/>
  <c r="AY92" i="2" s="1"/>
  <c r="BC91" i="2"/>
  <c r="AX91" i="2"/>
  <c r="BB91" i="2" s="1"/>
  <c r="BC90" i="2"/>
  <c r="AX90" i="2"/>
  <c r="AY90" i="2" s="1"/>
  <c r="AS102" i="2"/>
  <c r="AN102" i="2"/>
  <c r="AR102" i="2" s="1"/>
  <c r="AS101" i="2"/>
  <c r="AN101" i="2"/>
  <c r="AR101" i="2" s="1"/>
  <c r="AS100" i="2"/>
  <c r="AN100" i="2"/>
  <c r="AR100" i="2" s="1"/>
  <c r="AS99" i="2"/>
  <c r="AN99" i="2"/>
  <c r="AR99" i="2" s="1"/>
  <c r="AS98" i="2"/>
  <c r="AN98" i="2"/>
  <c r="AR98" i="2" s="1"/>
  <c r="AS97" i="2"/>
  <c r="AN97" i="2"/>
  <c r="AR97" i="2" s="1"/>
  <c r="AS96" i="2"/>
  <c r="AN96" i="2"/>
  <c r="AO96" i="2" s="1"/>
  <c r="AS95" i="2"/>
  <c r="AN95" i="2"/>
  <c r="AR95" i="2" s="1"/>
  <c r="AS94" i="2"/>
  <c r="AN94" i="2"/>
  <c r="AR94" i="2" s="1"/>
  <c r="AS93" i="2"/>
  <c r="AN93" i="2"/>
  <c r="AR93" i="2" s="1"/>
  <c r="AS92" i="2"/>
  <c r="AN92" i="2"/>
  <c r="AR92" i="2" s="1"/>
  <c r="AS91" i="2"/>
  <c r="AN91" i="2"/>
  <c r="AR91" i="2" s="1"/>
  <c r="AS90" i="2"/>
  <c r="AN90" i="2"/>
  <c r="AR90" i="2" s="1"/>
  <c r="AI102" i="2"/>
  <c r="AD102" i="2"/>
  <c r="AH102" i="2" s="1"/>
  <c r="AI101" i="2"/>
  <c r="AD101" i="2"/>
  <c r="AE101" i="2" s="1"/>
  <c r="AI100" i="2"/>
  <c r="AD100" i="2"/>
  <c r="AE100" i="2" s="1"/>
  <c r="AI99" i="2"/>
  <c r="AD99" i="2"/>
  <c r="AG99" i="2" s="1"/>
  <c r="AI98" i="2"/>
  <c r="AD98" i="2"/>
  <c r="AI97" i="2"/>
  <c r="AD97" i="2"/>
  <c r="AI96" i="2"/>
  <c r="AD96" i="2"/>
  <c r="AH96" i="2" s="1"/>
  <c r="AI95" i="2"/>
  <c r="AD95" i="2"/>
  <c r="AH95" i="2" s="1"/>
  <c r="AI94" i="2"/>
  <c r="AD94" i="2"/>
  <c r="AH94" i="2" s="1"/>
  <c r="AI93" i="2"/>
  <c r="AD93" i="2"/>
  <c r="AI92" i="2"/>
  <c r="AD92" i="2"/>
  <c r="AH92" i="2" s="1"/>
  <c r="AI91" i="2"/>
  <c r="AD91" i="2"/>
  <c r="AH91" i="2" s="1"/>
  <c r="AI90" i="2"/>
  <c r="AD90" i="2"/>
  <c r="Y102" i="2"/>
  <c r="T102" i="2"/>
  <c r="Y101" i="2"/>
  <c r="T101" i="2"/>
  <c r="Y100" i="2"/>
  <c r="T100" i="2"/>
  <c r="Y99" i="2"/>
  <c r="T99" i="2"/>
  <c r="Y98" i="2"/>
  <c r="T98" i="2"/>
  <c r="Y97" i="2"/>
  <c r="T97" i="2"/>
  <c r="W97" i="2" s="1"/>
  <c r="Y96" i="2"/>
  <c r="T96" i="2"/>
  <c r="W96" i="2" s="1"/>
  <c r="Y95" i="2"/>
  <c r="T95" i="2"/>
  <c r="W95" i="2" s="1"/>
  <c r="Y94" i="2"/>
  <c r="T94" i="2"/>
  <c r="Y93" i="2"/>
  <c r="T93" i="2"/>
  <c r="Y92" i="2"/>
  <c r="T92" i="2"/>
  <c r="Y91" i="2"/>
  <c r="T91" i="2"/>
  <c r="Y90" i="2"/>
  <c r="T90" i="2"/>
  <c r="J94" i="2"/>
  <c r="O94" i="2"/>
  <c r="J95" i="2"/>
  <c r="M95" i="2" s="1"/>
  <c r="O95" i="2"/>
  <c r="J96" i="2"/>
  <c r="O96" i="2"/>
  <c r="J97" i="2"/>
  <c r="O97" i="2"/>
  <c r="J98" i="2"/>
  <c r="O98" i="2"/>
  <c r="J99" i="2"/>
  <c r="N99" i="2" s="1"/>
  <c r="O99" i="2"/>
  <c r="J100" i="2"/>
  <c r="N100" i="2" s="1"/>
  <c r="O100" i="2"/>
  <c r="J101" i="2"/>
  <c r="N101" i="2" s="1"/>
  <c r="O101" i="2"/>
  <c r="J102" i="2"/>
  <c r="O102" i="2"/>
  <c r="O93" i="2"/>
  <c r="J93" i="2"/>
  <c r="O92" i="2"/>
  <c r="J92" i="2"/>
  <c r="O91" i="2"/>
  <c r="J91" i="2"/>
  <c r="O90" i="2"/>
  <c r="J90" i="2"/>
  <c r="O43" i="2"/>
  <c r="O40" i="2"/>
  <c r="O49" i="2"/>
  <c r="O47" i="2"/>
  <c r="O57" i="2"/>
  <c r="AI70" i="2"/>
  <c r="AI57" i="2"/>
  <c r="AI47" i="2"/>
  <c r="AI49" i="2"/>
  <c r="AI43" i="2"/>
  <c r="Y66" i="2"/>
  <c r="Y51" i="2"/>
  <c r="Y53" i="2"/>
  <c r="Y43" i="2"/>
  <c r="Y45" i="2"/>
  <c r="Y47" i="2"/>
  <c r="G56" i="2"/>
  <c r="J56" i="2" s="1"/>
  <c r="M56" i="2" s="1"/>
  <c r="G57" i="2"/>
  <c r="J57" i="2" s="1"/>
  <c r="M57" i="2" s="1"/>
  <c r="G55" i="2"/>
  <c r="J55" i="2" s="1"/>
  <c r="M55" i="2" s="1"/>
  <c r="G49" i="2"/>
  <c r="J49" i="2" s="1"/>
  <c r="M49" i="2" s="1"/>
  <c r="G48" i="2"/>
  <c r="J48" i="2" s="1"/>
  <c r="M48" i="2" s="1"/>
  <c r="G43" i="2"/>
  <c r="J43" i="2" s="1"/>
  <c r="M43" i="2" s="1"/>
  <c r="G42" i="2"/>
  <c r="J42" i="2" s="1"/>
  <c r="M42" i="2" s="1"/>
  <c r="K23" i="6" l="1"/>
  <c r="AS64" i="6"/>
  <c r="AN64" i="6"/>
  <c r="CG65" i="6"/>
  <c r="CB65" i="6"/>
  <c r="AD48" i="6"/>
  <c r="AI48" i="6"/>
  <c r="EU62" i="6"/>
  <c r="EW62" i="6"/>
  <c r="EX62" i="6" s="1"/>
  <c r="BH64" i="6"/>
  <c r="BM64" i="6"/>
  <c r="DP64" i="6"/>
  <c r="DU64" i="6"/>
  <c r="EU61" i="6"/>
  <c r="EW61" i="6"/>
  <c r="EX61" i="6" s="1"/>
  <c r="BM65" i="6"/>
  <c r="BH65" i="6"/>
  <c r="EC60" i="6"/>
  <c r="EA60" i="6"/>
  <c r="FI68" i="6"/>
  <c r="FD68" i="6"/>
  <c r="HS71" i="6"/>
  <c r="HS67" i="6"/>
  <c r="HS69" i="6"/>
  <c r="HS70" i="6"/>
  <c r="HV70" i="6" s="1"/>
  <c r="IE17" i="6"/>
  <c r="EK66" i="6"/>
  <c r="EM66" i="6"/>
  <c r="EN66" i="6" s="1"/>
  <c r="IZ64" i="6"/>
  <c r="JE64" i="6"/>
  <c r="AV18" i="6"/>
  <c r="AJ52" i="6"/>
  <c r="AJ51" i="6"/>
  <c r="AJ53" i="6"/>
  <c r="AJ50" i="6"/>
  <c r="CP58" i="6"/>
  <c r="BA70" i="6"/>
  <c r="BB70" i="6" s="1"/>
  <c r="AY70" i="6"/>
  <c r="BA67" i="6"/>
  <c r="BB67" i="6" s="1"/>
  <c r="AY67" i="6"/>
  <c r="DS66" i="6"/>
  <c r="DT66" i="6" s="1"/>
  <c r="DQ66" i="6"/>
  <c r="HW60" i="6"/>
  <c r="HY60" i="6"/>
  <c r="P45" i="6"/>
  <c r="P44" i="6"/>
  <c r="AB17" i="6"/>
  <c r="HL64" i="6"/>
  <c r="HQ64" i="6"/>
  <c r="EU63" i="6"/>
  <c r="EW63" i="6"/>
  <c r="EX63" i="6" s="1"/>
  <c r="EQ71" i="6"/>
  <c r="EQ70" i="6"/>
  <c r="ET70" i="6" s="1"/>
  <c r="EQ69" i="6"/>
  <c r="EQ67" i="6"/>
  <c r="FC17" i="6"/>
  <c r="EO65" i="6"/>
  <c r="EJ65" i="6"/>
  <c r="AI56" i="6"/>
  <c r="AD56" i="6"/>
  <c r="GC64" i="6"/>
  <c r="FX64" i="6"/>
  <c r="AX69" i="6"/>
  <c r="BC69" i="6"/>
  <c r="IZ65" i="6"/>
  <c r="JE65" i="6"/>
  <c r="CV65" i="6"/>
  <c r="DA65" i="6"/>
  <c r="DU68" i="6"/>
  <c r="DP68" i="6"/>
  <c r="IM70" i="6"/>
  <c r="IP70" i="6" s="1"/>
  <c r="IM69" i="6"/>
  <c r="IM71" i="6"/>
  <c r="IY17" i="6"/>
  <c r="IM67" i="6"/>
  <c r="CG64" i="6"/>
  <c r="CB64" i="6"/>
  <c r="BM68" i="6"/>
  <c r="BH68" i="6"/>
  <c r="AY60" i="6"/>
  <c r="BA60" i="6"/>
  <c r="BB60" i="6" s="1"/>
  <c r="BO69" i="6"/>
  <c r="BO71" i="6"/>
  <c r="BO70" i="6"/>
  <c r="BR70" i="6" s="1"/>
  <c r="BO67" i="6"/>
  <c r="CA17" i="6"/>
  <c r="EJ68" i="6"/>
  <c r="EO68" i="6"/>
  <c r="AA69" i="6"/>
  <c r="AA71" i="6"/>
  <c r="AA67" i="6"/>
  <c r="AA70" i="6"/>
  <c r="AD70" i="6" s="1"/>
  <c r="AM17" i="6"/>
  <c r="Z16" i="6"/>
  <c r="GC65" i="6"/>
  <c r="FX65" i="6"/>
  <c r="HB69" i="6"/>
  <c r="HG69" i="6"/>
  <c r="DZ71" i="6"/>
  <c r="EE71" i="6"/>
  <c r="AE46" i="6"/>
  <c r="AG46" i="6"/>
  <c r="AH46" i="6" s="1"/>
  <c r="BE84" i="6"/>
  <c r="BH84" i="6" s="1"/>
  <c r="BE75" i="6"/>
  <c r="BH75" i="6" s="1"/>
  <c r="BE77" i="6"/>
  <c r="BH77" i="6" s="1"/>
  <c r="BE76" i="6"/>
  <c r="BE72" i="6"/>
  <c r="BE74" i="6"/>
  <c r="BE73" i="6"/>
  <c r="BH73" i="6" s="1"/>
  <c r="BQ17" i="6"/>
  <c r="CW66" i="6"/>
  <c r="CY66" i="6"/>
  <c r="CZ66" i="6" s="1"/>
  <c r="AN65" i="6"/>
  <c r="AS65" i="6"/>
  <c r="BV60" i="6"/>
  <c r="CI70" i="6"/>
  <c r="CL70" i="6" s="1"/>
  <c r="CI69" i="6"/>
  <c r="CI71" i="6"/>
  <c r="CU17" i="6"/>
  <c r="CI67" i="6"/>
  <c r="IG66" i="6"/>
  <c r="II66" i="6"/>
  <c r="IJ66" i="6" s="1"/>
  <c r="CC66" i="6"/>
  <c r="CE66" i="6"/>
  <c r="CF66" i="6" s="1"/>
  <c r="P65" i="6"/>
  <c r="P68" i="6"/>
  <c r="P66" i="6"/>
  <c r="AB16" i="6"/>
  <c r="P64" i="6"/>
  <c r="EO64" i="6"/>
  <c r="EJ64" i="6"/>
  <c r="T68" i="6"/>
  <c r="Y68" i="6"/>
  <c r="Y24" i="6" s="1"/>
  <c r="P21" i="6"/>
  <c r="AD55" i="6"/>
  <c r="AI55" i="6"/>
  <c r="HE60" i="6"/>
  <c r="HC60" i="6"/>
  <c r="FX68" i="6"/>
  <c r="GC68" i="6"/>
  <c r="HI75" i="6"/>
  <c r="HL75" i="6" s="1"/>
  <c r="HI77" i="6"/>
  <c r="HL77" i="6" s="1"/>
  <c r="HI76" i="6"/>
  <c r="HI72" i="6"/>
  <c r="HI74" i="6"/>
  <c r="HI73" i="6"/>
  <c r="HL73" i="6" s="1"/>
  <c r="HU17" i="6"/>
  <c r="HI84" i="6"/>
  <c r="HL84" i="6" s="1"/>
  <c r="AX71" i="6"/>
  <c r="BC71" i="6"/>
  <c r="DJ60" i="6"/>
  <c r="FU77" i="6"/>
  <c r="FX77" i="6" s="1"/>
  <c r="FU76" i="6"/>
  <c r="FU72" i="6"/>
  <c r="FU75" i="6"/>
  <c r="FX75" i="6" s="1"/>
  <c r="FU74" i="6"/>
  <c r="GG17" i="6"/>
  <c r="FU84" i="6"/>
  <c r="FX84" i="6" s="1"/>
  <c r="FU73" i="6"/>
  <c r="FX73" i="6" s="1"/>
  <c r="DC71" i="6"/>
  <c r="DC70" i="6"/>
  <c r="DF70" i="6" s="1"/>
  <c r="DC67" i="6"/>
  <c r="DC69" i="6"/>
  <c r="DO17" i="6"/>
  <c r="GI63" i="6"/>
  <c r="GK63" i="6"/>
  <c r="GR68" i="6"/>
  <c r="GW68" i="6"/>
  <c r="AQ66" i="6"/>
  <c r="AR66" i="6" s="1"/>
  <c r="AO66" i="6"/>
  <c r="FO62" i="6"/>
  <c r="FQ62" i="6"/>
  <c r="IK65" i="6"/>
  <c r="IF65" i="6"/>
  <c r="CG68" i="6"/>
  <c r="CB68" i="6"/>
  <c r="HQ68" i="6"/>
  <c r="HL68" i="6"/>
  <c r="P20" i="6"/>
  <c r="P26" i="6" s="1"/>
  <c r="P19" i="6"/>
  <c r="AG57" i="6"/>
  <c r="AH57" i="6" s="1"/>
  <c r="AR57" i="6" s="1"/>
  <c r="AE57" i="6"/>
  <c r="BN63" i="6"/>
  <c r="BN62" i="6"/>
  <c r="BN61" i="6"/>
  <c r="BN60" i="6"/>
  <c r="CH15" i="6"/>
  <c r="HG67" i="6"/>
  <c r="HB67" i="6"/>
  <c r="EG84" i="6"/>
  <c r="EJ84" i="6" s="1"/>
  <c r="EG74" i="6"/>
  <c r="EG72" i="6"/>
  <c r="EG77" i="6"/>
  <c r="EJ77" i="6" s="1"/>
  <c r="EG75" i="6"/>
  <c r="EJ75" i="6" s="1"/>
  <c r="EG73" i="6"/>
  <c r="EJ73" i="6" s="1"/>
  <c r="EG76" i="6"/>
  <c r="ES17" i="6"/>
  <c r="FS69" i="6"/>
  <c r="FN69" i="6"/>
  <c r="DA64" i="6"/>
  <c r="CV64" i="6"/>
  <c r="IF68" i="6"/>
  <c r="IK68" i="6"/>
  <c r="GU66" i="6"/>
  <c r="GV66" i="6" s="1"/>
  <c r="GS66" i="6"/>
  <c r="HE70" i="6"/>
  <c r="HF70" i="6" s="1"/>
  <c r="HC70" i="6"/>
  <c r="EE69" i="6"/>
  <c r="DZ69" i="6"/>
  <c r="JE68" i="6"/>
  <c r="IZ68" i="6"/>
  <c r="FS67" i="6"/>
  <c r="FN67" i="6"/>
  <c r="AG63" i="6"/>
  <c r="AH63" i="6" s="1"/>
  <c r="AE63" i="6"/>
  <c r="HQ65" i="6"/>
  <c r="HL65" i="6"/>
  <c r="JK61" i="6"/>
  <c r="JM61" i="6"/>
  <c r="GW64" i="6"/>
  <c r="GR64" i="6"/>
  <c r="AY63" i="6"/>
  <c r="BA63" i="6"/>
  <c r="BB63" i="6" s="1"/>
  <c r="FE66" i="6"/>
  <c r="FG66" i="6"/>
  <c r="FH66" i="6" s="1"/>
  <c r="FD64" i="6"/>
  <c r="FI64" i="6"/>
  <c r="AI42" i="6"/>
  <c r="AD42" i="6"/>
  <c r="GA66" i="6"/>
  <c r="GB66" i="6" s="1"/>
  <c r="FY66" i="6"/>
  <c r="HB71" i="6"/>
  <c r="HG71" i="6"/>
  <c r="EE67" i="6"/>
  <c r="DZ67" i="6"/>
  <c r="GS65" i="6"/>
  <c r="GU65" i="6"/>
  <c r="GV65" i="6" s="1"/>
  <c r="JG67" i="6"/>
  <c r="JG69" i="6"/>
  <c r="JG71" i="6"/>
  <c r="JG70" i="6"/>
  <c r="JJ70" i="6" s="1"/>
  <c r="FO70" i="6"/>
  <c r="FQ70" i="6"/>
  <c r="FR70" i="6" s="1"/>
  <c r="DA68" i="6"/>
  <c r="CV68" i="6"/>
  <c r="IK64" i="6"/>
  <c r="IF64" i="6"/>
  <c r="DU65" i="6"/>
  <c r="DP65" i="6"/>
  <c r="K61" i="6"/>
  <c r="M61" i="6"/>
  <c r="N61" i="6" s="1"/>
  <c r="N27" i="6" s="1"/>
  <c r="F27" i="6" s="1"/>
  <c r="IS60" i="6"/>
  <c r="IQ60" i="6"/>
  <c r="FD65" i="6"/>
  <c r="FI65" i="6"/>
  <c r="EX60" i="6"/>
  <c r="AO68" i="6"/>
  <c r="AQ68" i="6"/>
  <c r="AR68" i="6" s="1"/>
  <c r="CP60" i="6"/>
  <c r="AG49" i="6"/>
  <c r="AH49" i="6" s="1"/>
  <c r="AE49" i="6"/>
  <c r="GE69" i="6"/>
  <c r="GE67" i="6"/>
  <c r="GE71" i="6"/>
  <c r="GE70" i="6"/>
  <c r="GH70" i="6" s="1"/>
  <c r="GQ17" i="6"/>
  <c r="EA70" i="6"/>
  <c r="EC70" i="6"/>
  <c r="ED70" i="6" s="1"/>
  <c r="JA66" i="6"/>
  <c r="JC66" i="6"/>
  <c r="JD66" i="6" s="1"/>
  <c r="AJ13" i="6"/>
  <c r="AJ12" i="6"/>
  <c r="FS71" i="6"/>
  <c r="FN71" i="6"/>
  <c r="AG97" i="2"/>
  <c r="AH97" i="2" s="1"/>
  <c r="AE98" i="2"/>
  <c r="AG98" i="2"/>
  <c r="N92" i="2"/>
  <c r="M92" i="2"/>
  <c r="M94" i="2"/>
  <c r="N94" i="2" s="1"/>
  <c r="M91" i="2"/>
  <c r="N91" i="2" s="1"/>
  <c r="N93" i="2"/>
  <c r="M93" i="2"/>
  <c r="M90" i="2"/>
  <c r="N90" i="2" s="1"/>
  <c r="ED93" i="2"/>
  <c r="EA93" i="2"/>
  <c r="HZ95" i="2"/>
  <c r="HW95" i="2"/>
  <c r="JK91" i="2"/>
  <c r="N98" i="2"/>
  <c r="K98" i="2"/>
  <c r="X97" i="2"/>
  <c r="HC91" i="2"/>
  <c r="GS92" i="2"/>
  <c r="HM102" i="2"/>
  <c r="HP102" i="2"/>
  <c r="IG90" i="2"/>
  <c r="IJ90" i="2"/>
  <c r="K95" i="2"/>
  <c r="N95" i="2"/>
  <c r="X96" i="2"/>
  <c r="X100" i="2"/>
  <c r="CF90" i="2"/>
  <c r="CC90" i="2"/>
  <c r="FY94" i="2"/>
  <c r="GB94" i="2"/>
  <c r="GV96" i="2"/>
  <c r="GS96" i="2"/>
  <c r="JO61" i="2"/>
  <c r="JJ61" i="2"/>
  <c r="K97" i="2"/>
  <c r="N97" i="2"/>
  <c r="X94" i="2"/>
  <c r="HI66" i="2"/>
  <c r="HL66" i="2" s="1"/>
  <c r="HM66" i="2" s="1"/>
  <c r="HU16" i="2"/>
  <c r="HS69" i="2" s="1"/>
  <c r="IA69" i="2" s="1"/>
  <c r="GV99" i="2"/>
  <c r="GS99" i="2"/>
  <c r="X91" i="2"/>
  <c r="DG92" i="2"/>
  <c r="DJ92" i="2"/>
  <c r="FY97" i="2"/>
  <c r="HF95" i="2"/>
  <c r="HC95" i="2"/>
  <c r="JN99" i="2"/>
  <c r="JK99" i="2"/>
  <c r="IA62" i="2"/>
  <c r="HV62" i="2"/>
  <c r="HW62" i="2" s="1"/>
  <c r="X102" i="2"/>
  <c r="BS93" i="2"/>
  <c r="BV93" i="2"/>
  <c r="N55" i="2"/>
  <c r="K96" i="2"/>
  <c r="N96" i="2"/>
  <c r="X99" i="2"/>
  <c r="X95" i="2"/>
  <c r="X92" i="2"/>
  <c r="AO101" i="2"/>
  <c r="EA97" i="2"/>
  <c r="FR90" i="2"/>
  <c r="FY100" i="2"/>
  <c r="HF100" i="2"/>
  <c r="JD96" i="2"/>
  <c r="IQ98" i="2"/>
  <c r="K102" i="2"/>
  <c r="N102" i="2"/>
  <c r="U93" i="2"/>
  <c r="X93" i="2"/>
  <c r="IG95" i="2"/>
  <c r="IJ100" i="2"/>
  <c r="X90" i="2"/>
  <c r="GV90" i="2"/>
  <c r="HZ93" i="2"/>
  <c r="GV94" i="2"/>
  <c r="HZ97" i="2"/>
  <c r="GV98" i="2"/>
  <c r="HZ99" i="2"/>
  <c r="HZ101" i="2"/>
  <c r="GV102" i="2"/>
  <c r="IU60" i="2"/>
  <c r="JO62" i="2"/>
  <c r="JO63" i="2"/>
  <c r="IC66" i="2"/>
  <c r="IF66" i="2" s="1"/>
  <c r="IJ66" i="2" s="1"/>
  <c r="IT90" i="2"/>
  <c r="JN93" i="2"/>
  <c r="JN95" i="2"/>
  <c r="IJ97" i="2"/>
  <c r="JN97" i="2"/>
  <c r="IT99" i="2"/>
  <c r="JN101" i="2"/>
  <c r="K100" i="2"/>
  <c r="AH101" i="2"/>
  <c r="BB90" i="2"/>
  <c r="BV98" i="2"/>
  <c r="CF93" i="2"/>
  <c r="DG90" i="2"/>
  <c r="DG101" i="2"/>
  <c r="DZ60" i="2"/>
  <c r="ED60" i="2" s="1"/>
  <c r="EA91" i="2"/>
  <c r="EA95" i="2"/>
  <c r="DT99" i="2"/>
  <c r="GH61" i="2"/>
  <c r="GL61" i="2" s="1"/>
  <c r="FR92" i="2"/>
  <c r="GI92" i="2"/>
  <c r="GI94" i="2"/>
  <c r="GI96" i="2"/>
  <c r="GB98" i="2"/>
  <c r="FO100" i="2"/>
  <c r="GI100" i="2"/>
  <c r="HF90" i="2"/>
  <c r="HC93" i="2"/>
  <c r="HF94" i="2"/>
  <c r="HC97" i="2"/>
  <c r="HF98" i="2"/>
  <c r="HC99" i="2"/>
  <c r="GS101" i="2"/>
  <c r="HC102" i="2"/>
  <c r="JO60" i="2"/>
  <c r="IC65" i="2"/>
  <c r="IK65" i="2" s="1"/>
  <c r="JD90" i="2"/>
  <c r="IJ91" i="2"/>
  <c r="IQ91" i="2"/>
  <c r="JA91" i="2"/>
  <c r="IJ92" i="2"/>
  <c r="IJ94" i="2"/>
  <c r="IJ96" i="2"/>
  <c r="IQ97" i="2"/>
  <c r="IJ98" i="2"/>
  <c r="JA99" i="2"/>
  <c r="IQ100" i="2"/>
  <c r="IJ102" i="2"/>
  <c r="JD102" i="2"/>
  <c r="DM76" i="2"/>
  <c r="K56" i="2"/>
  <c r="N56" i="2"/>
  <c r="O55" i="2"/>
  <c r="O56" i="2"/>
  <c r="K99" i="2"/>
  <c r="AY99" i="2"/>
  <c r="BI97" i="2"/>
  <c r="BS90" i="2"/>
  <c r="CF98" i="2"/>
  <c r="DG96" i="2"/>
  <c r="CP100" i="2"/>
  <c r="CW102" i="2"/>
  <c r="EA60" i="2"/>
  <c r="EU60" i="2"/>
  <c r="ET62" i="2"/>
  <c r="EX62" i="2" s="1"/>
  <c r="EA63" i="2"/>
  <c r="EE63" i="2"/>
  <c r="ET63" i="2"/>
  <c r="DW67" i="2"/>
  <c r="DZ67" i="2" s="1"/>
  <c r="ED67" i="2" s="1"/>
  <c r="DU68" i="2"/>
  <c r="DW70" i="2"/>
  <c r="DZ70" i="2" s="1"/>
  <c r="DQ90" i="2"/>
  <c r="DQ91" i="2"/>
  <c r="EU91" i="2"/>
  <c r="DQ92" i="2"/>
  <c r="EN92" i="2"/>
  <c r="EU93" i="2"/>
  <c r="DQ94" i="2"/>
  <c r="EN94" i="2"/>
  <c r="DT95" i="2"/>
  <c r="EU95" i="2"/>
  <c r="DQ96" i="2"/>
  <c r="EU97" i="2"/>
  <c r="DQ98" i="2"/>
  <c r="EU99" i="2"/>
  <c r="DQ100" i="2"/>
  <c r="DQ101" i="2"/>
  <c r="EX101" i="2"/>
  <c r="EU101" i="2"/>
  <c r="GM69" i="2"/>
  <c r="GH69" i="2"/>
  <c r="GL69" i="2" s="1"/>
  <c r="CF101" i="2"/>
  <c r="DF62" i="2"/>
  <c r="DM65" i="2"/>
  <c r="DM66" i="2"/>
  <c r="DP66" i="2" s="1"/>
  <c r="DT66" i="2" s="1"/>
  <c r="EK91" i="2"/>
  <c r="EK97" i="2"/>
  <c r="EA99" i="2"/>
  <c r="DQ102" i="2"/>
  <c r="FM16" i="2"/>
  <c r="FK67" i="2" s="1"/>
  <c r="FR63" i="2"/>
  <c r="GM63" i="2"/>
  <c r="FU64" i="2"/>
  <c r="FU65" i="2"/>
  <c r="GC65" i="2" s="1"/>
  <c r="FY66" i="2"/>
  <c r="FU68" i="2"/>
  <c r="GC68" i="2" s="1"/>
  <c r="FO91" i="2"/>
  <c r="GI91" i="2"/>
  <c r="GL93" i="2"/>
  <c r="GL95" i="2"/>
  <c r="FR97" i="2"/>
  <c r="GL97" i="2"/>
  <c r="FR98" i="2"/>
  <c r="GI101" i="2"/>
  <c r="FY102" i="2"/>
  <c r="GQ17" i="2"/>
  <c r="GO74" i="2" s="1"/>
  <c r="HG60" i="2"/>
  <c r="HI64" i="2"/>
  <c r="HI65" i="2"/>
  <c r="HQ65" i="2" s="1"/>
  <c r="HI68" i="2"/>
  <c r="HL68" i="2" s="1"/>
  <c r="HM68" i="2" s="1"/>
  <c r="GY70" i="2"/>
  <c r="HB70" i="2" s="1"/>
  <c r="HC70" i="2" s="1"/>
  <c r="IE17" i="2"/>
  <c r="IC72" i="2" s="1"/>
  <c r="GH62" i="2"/>
  <c r="FS63" i="2"/>
  <c r="GL63" i="2"/>
  <c r="FA64" i="2"/>
  <c r="FD64" i="2" s="1"/>
  <c r="FA65" i="2"/>
  <c r="FI65" i="2" s="1"/>
  <c r="FA66" i="2"/>
  <c r="FD66" i="2" s="1"/>
  <c r="FH66" i="2" s="1"/>
  <c r="GB90" i="2"/>
  <c r="GI90" i="2"/>
  <c r="FO93" i="2"/>
  <c r="FR94" i="2"/>
  <c r="FO95" i="2"/>
  <c r="FR96" i="2"/>
  <c r="HV63" i="2"/>
  <c r="GO65" i="2"/>
  <c r="GW65" i="2" s="1"/>
  <c r="GO66" i="2"/>
  <c r="GR66" i="2" s="1"/>
  <c r="GV66" i="2" s="1"/>
  <c r="GY67" i="2"/>
  <c r="HG67" i="2" s="1"/>
  <c r="GY71" i="2"/>
  <c r="HB71" i="2" s="1"/>
  <c r="JN62" i="2"/>
  <c r="AH98" i="2"/>
  <c r="N43" i="2"/>
  <c r="K43" i="2"/>
  <c r="O48" i="2"/>
  <c r="O42" i="2"/>
  <c r="JA94" i="2"/>
  <c r="JD94" i="2"/>
  <c r="JK63" i="2"/>
  <c r="JN63" i="2"/>
  <c r="IU67" i="2"/>
  <c r="JN94" i="2"/>
  <c r="JK94" i="2"/>
  <c r="JD95" i="2"/>
  <c r="JA95" i="2"/>
  <c r="IG66" i="2"/>
  <c r="IT96" i="2"/>
  <c r="IQ96" i="2"/>
  <c r="IT67" i="2"/>
  <c r="IQ67" i="2"/>
  <c r="IU61" i="2"/>
  <c r="IP61" i="2"/>
  <c r="JN61" i="2"/>
  <c r="JK61" i="2"/>
  <c r="JN96" i="2"/>
  <c r="JK96" i="2"/>
  <c r="IY17" i="2"/>
  <c r="IM70" i="2"/>
  <c r="IP70" i="2" s="1"/>
  <c r="IM69" i="2"/>
  <c r="IM71" i="2"/>
  <c r="IJ93" i="2"/>
  <c r="IG93" i="2"/>
  <c r="IT94" i="2"/>
  <c r="IQ94" i="2"/>
  <c r="IW66" i="2"/>
  <c r="IZ66" i="2" s="1"/>
  <c r="JI16" i="2"/>
  <c r="IW65" i="2"/>
  <c r="IW64" i="2"/>
  <c r="IW68" i="2"/>
  <c r="IP62" i="2"/>
  <c r="IU63" i="2"/>
  <c r="JD92" i="2"/>
  <c r="JA93" i="2"/>
  <c r="JN98" i="2"/>
  <c r="JK98" i="2"/>
  <c r="JN92" i="2"/>
  <c r="JK92" i="2"/>
  <c r="IG101" i="2"/>
  <c r="JA101" i="2"/>
  <c r="JD101" i="2"/>
  <c r="JN90" i="2"/>
  <c r="JK90" i="2"/>
  <c r="IQ92" i="2"/>
  <c r="IG99" i="2"/>
  <c r="JD100" i="2"/>
  <c r="JK60" i="2"/>
  <c r="IC64" i="2"/>
  <c r="IC68" i="2"/>
  <c r="JK100" i="2"/>
  <c r="JK102" i="2"/>
  <c r="HG69" i="2"/>
  <c r="HB69" i="2"/>
  <c r="HB67" i="2"/>
  <c r="HM94" i="2"/>
  <c r="HP94" i="2"/>
  <c r="GS66" i="2"/>
  <c r="HV69" i="2"/>
  <c r="HM96" i="2"/>
  <c r="HP96" i="2"/>
  <c r="HF62" i="2"/>
  <c r="HP93" i="2"/>
  <c r="HM93" i="2"/>
  <c r="HQ68" i="2"/>
  <c r="HF70" i="2"/>
  <c r="GS93" i="2"/>
  <c r="HP97" i="2"/>
  <c r="HM97" i="2"/>
  <c r="GR68" i="2"/>
  <c r="GW68" i="2"/>
  <c r="HW60" i="2"/>
  <c r="HW61" i="2"/>
  <c r="HG63" i="2"/>
  <c r="HP66" i="2"/>
  <c r="GS95" i="2"/>
  <c r="HP99" i="2"/>
  <c r="HM99" i="2"/>
  <c r="HM101" i="2"/>
  <c r="HP101" i="2"/>
  <c r="HC60" i="2"/>
  <c r="HB61" i="2"/>
  <c r="HP91" i="2"/>
  <c r="HM91" i="2"/>
  <c r="HM98" i="2"/>
  <c r="HP98" i="2"/>
  <c r="HS70" i="2"/>
  <c r="HV70" i="2" s="1"/>
  <c r="HS67" i="2"/>
  <c r="HC63" i="2"/>
  <c r="GS91" i="2"/>
  <c r="HP95" i="2"/>
  <c r="HM95" i="2"/>
  <c r="HM100" i="2"/>
  <c r="HP100" i="2"/>
  <c r="IA60" i="2"/>
  <c r="IA61" i="2"/>
  <c r="HM90" i="2"/>
  <c r="HP90" i="2"/>
  <c r="GS97" i="2"/>
  <c r="HK17" i="2"/>
  <c r="HL64" i="2"/>
  <c r="HQ64" i="2"/>
  <c r="HM92" i="2"/>
  <c r="HP92" i="2"/>
  <c r="HZ90" i="2"/>
  <c r="HW90" i="2"/>
  <c r="HZ92" i="2"/>
  <c r="HW92" i="2"/>
  <c r="HZ94" i="2"/>
  <c r="HW94" i="2"/>
  <c r="HZ96" i="2"/>
  <c r="HW96" i="2"/>
  <c r="HZ98" i="2"/>
  <c r="HW98" i="2"/>
  <c r="HA17" i="2"/>
  <c r="GO64" i="2"/>
  <c r="HW100" i="2"/>
  <c r="HW102" i="2"/>
  <c r="FK70" i="2"/>
  <c r="FN70" i="2" s="1"/>
  <c r="FH95" i="2"/>
  <c r="FE95" i="2"/>
  <c r="FX68" i="2"/>
  <c r="FS61" i="2"/>
  <c r="FN61" i="2"/>
  <c r="FH97" i="2"/>
  <c r="FE97" i="2"/>
  <c r="FH93" i="2"/>
  <c r="FE93" i="2"/>
  <c r="GI60" i="2"/>
  <c r="FI64" i="2"/>
  <c r="GI98" i="2"/>
  <c r="FD65" i="2"/>
  <c r="FS62" i="2"/>
  <c r="FN62" i="2"/>
  <c r="FE64" i="2"/>
  <c r="FR60" i="2"/>
  <c r="FO60" i="2"/>
  <c r="FE66" i="2"/>
  <c r="FH91" i="2"/>
  <c r="FE91" i="2"/>
  <c r="FH90" i="2"/>
  <c r="FE90" i="2"/>
  <c r="FY91" i="2"/>
  <c r="FH92" i="2"/>
  <c r="FE92" i="2"/>
  <c r="FY93" i="2"/>
  <c r="FH94" i="2"/>
  <c r="FE94" i="2"/>
  <c r="FY95" i="2"/>
  <c r="FH96" i="2"/>
  <c r="FE96" i="2"/>
  <c r="FE99" i="2"/>
  <c r="FY99" i="2"/>
  <c r="FH100" i="2"/>
  <c r="FE100" i="2"/>
  <c r="FE101" i="2"/>
  <c r="FY101" i="2"/>
  <c r="FH68" i="2"/>
  <c r="FE68" i="2"/>
  <c r="FH98" i="2"/>
  <c r="FE98" i="2"/>
  <c r="FX64" i="2"/>
  <c r="FO102" i="2"/>
  <c r="GL102" i="2"/>
  <c r="GI102" i="2"/>
  <c r="GE70" i="2"/>
  <c r="GH70" i="2" s="1"/>
  <c r="GE71" i="2"/>
  <c r="GE67" i="2"/>
  <c r="GC64" i="2"/>
  <c r="FI68" i="2"/>
  <c r="FE102" i="2"/>
  <c r="FO99" i="2"/>
  <c r="FO101" i="2"/>
  <c r="ED70" i="2"/>
  <c r="EA70" i="2"/>
  <c r="DU76" i="2"/>
  <c r="DP76" i="2"/>
  <c r="ED100" i="2"/>
  <c r="EA100" i="2"/>
  <c r="DQ66" i="2"/>
  <c r="EN96" i="2"/>
  <c r="ED102" i="2"/>
  <c r="EA102" i="2"/>
  <c r="DW69" i="2"/>
  <c r="EI17" i="2"/>
  <c r="EU61" i="2"/>
  <c r="EA67" i="2"/>
  <c r="DQ68" i="2"/>
  <c r="EA71" i="2"/>
  <c r="DM75" i="2"/>
  <c r="DP75" i="2" s="1"/>
  <c r="EN90" i="2"/>
  <c r="ED92" i="2"/>
  <c r="EA92" i="2"/>
  <c r="EX94" i="2"/>
  <c r="EU94" i="2"/>
  <c r="EN98" i="2"/>
  <c r="EG66" i="2"/>
  <c r="EJ66" i="2" s="1"/>
  <c r="EG64" i="2"/>
  <c r="ES16" i="2"/>
  <c r="FC17" i="2" s="1"/>
  <c r="EX60" i="2"/>
  <c r="DQ93" i="2"/>
  <c r="EK93" i="2"/>
  <c r="EX96" i="2"/>
  <c r="EU96" i="2"/>
  <c r="EN100" i="2"/>
  <c r="EY61" i="2"/>
  <c r="EG65" i="2"/>
  <c r="EE67" i="2"/>
  <c r="EE71" i="2"/>
  <c r="EK95" i="2"/>
  <c r="EX98" i="2"/>
  <c r="EU98" i="2"/>
  <c r="EN102" i="2"/>
  <c r="EX92" i="2"/>
  <c r="EU92" i="2"/>
  <c r="EE62" i="2"/>
  <c r="DZ62" i="2"/>
  <c r="EX90" i="2"/>
  <c r="EU90" i="2"/>
  <c r="ED94" i="2"/>
  <c r="EA94" i="2"/>
  <c r="EX100" i="2"/>
  <c r="EU100" i="2"/>
  <c r="DM84" i="2"/>
  <c r="DP84" i="2" s="1"/>
  <c r="DM77" i="2"/>
  <c r="DP77" i="2" s="1"/>
  <c r="DM74" i="2"/>
  <c r="DM72" i="2"/>
  <c r="DY17" i="2"/>
  <c r="DM73" i="2"/>
  <c r="DP73" i="2" s="1"/>
  <c r="DZ61" i="2"/>
  <c r="EK68" i="2"/>
  <c r="ED96" i="2"/>
  <c r="EA96" i="2"/>
  <c r="DQ97" i="2"/>
  <c r="EK99" i="2"/>
  <c r="EX102" i="2"/>
  <c r="EU102" i="2"/>
  <c r="EO68" i="2"/>
  <c r="ED90" i="2"/>
  <c r="EA90" i="2"/>
  <c r="ED98" i="2"/>
  <c r="EA98" i="2"/>
  <c r="EK101" i="2"/>
  <c r="EY60" i="2"/>
  <c r="DM64" i="2"/>
  <c r="BV97" i="2"/>
  <c r="BS97" i="2"/>
  <c r="K92" i="2"/>
  <c r="U101" i="2"/>
  <c r="X101" i="2"/>
  <c r="AH99" i="2"/>
  <c r="AE99" i="2"/>
  <c r="DJ99" i="2"/>
  <c r="DG99" i="2"/>
  <c r="K101" i="2"/>
  <c r="U90" i="2"/>
  <c r="BL100" i="2"/>
  <c r="DJ98" i="2"/>
  <c r="DG98" i="2"/>
  <c r="DJ62" i="2"/>
  <c r="DG62" i="2"/>
  <c r="CP92" i="2"/>
  <c r="CM92" i="2"/>
  <c r="CP101" i="2"/>
  <c r="CM101" i="2"/>
  <c r="K48" i="2"/>
  <c r="N48" i="2"/>
  <c r="DG97" i="2"/>
  <c r="K49" i="2"/>
  <c r="N49" i="2"/>
  <c r="X98" i="2"/>
  <c r="U98" i="2"/>
  <c r="AH93" i="2"/>
  <c r="AE93" i="2"/>
  <c r="AY91" i="2"/>
  <c r="AY98" i="2"/>
  <c r="BI95" i="2"/>
  <c r="DG60" i="2"/>
  <c r="CP63" i="2"/>
  <c r="CM63" i="2"/>
  <c r="CW94" i="2"/>
  <c r="BL92" i="2"/>
  <c r="CC102" i="2"/>
  <c r="CF102" i="2"/>
  <c r="CQ63" i="2"/>
  <c r="K57" i="2"/>
  <c r="N57" i="2"/>
  <c r="AH90" i="2"/>
  <c r="AE90" i="2"/>
  <c r="CC99" i="2"/>
  <c r="DG94" i="2"/>
  <c r="DJ94" i="2"/>
  <c r="DJ102" i="2"/>
  <c r="DG102" i="2"/>
  <c r="DG93" i="2"/>
  <c r="CM102" i="2"/>
  <c r="CP102" i="2"/>
  <c r="K42" i="2"/>
  <c r="N42" i="2"/>
  <c r="CM95" i="2"/>
  <c r="CM96" i="2"/>
  <c r="K94" i="2"/>
  <c r="BB93" i="2"/>
  <c r="BL90" i="2"/>
  <c r="BI93" i="2"/>
  <c r="BL98" i="2"/>
  <c r="BI101" i="2"/>
  <c r="BV91" i="2"/>
  <c r="BS91" i="2"/>
  <c r="BV101" i="2"/>
  <c r="CW90" i="2"/>
  <c r="DF61" i="2"/>
  <c r="DJ61" i="2" s="1"/>
  <c r="CW96" i="2"/>
  <c r="CM97" i="2"/>
  <c r="CM98" i="2"/>
  <c r="AE91" i="2"/>
  <c r="AO93" i="2"/>
  <c r="AR96" i="2"/>
  <c r="AY101" i="2"/>
  <c r="BV94" i="2"/>
  <c r="BS99" i="2"/>
  <c r="CC91" i="2"/>
  <c r="CM90" i="2"/>
  <c r="CM93" i="2"/>
  <c r="CM94" i="2"/>
  <c r="DG100" i="2"/>
  <c r="BV102" i="2"/>
  <c r="CF94" i="2"/>
  <c r="DG95" i="2"/>
  <c r="CM99" i="2"/>
  <c r="DC70" i="2"/>
  <c r="DF70" i="2" s="1"/>
  <c r="DC69" i="2"/>
  <c r="DC67" i="2"/>
  <c r="DC71" i="2"/>
  <c r="DF63" i="2"/>
  <c r="DK63" i="2"/>
  <c r="CL61" i="2"/>
  <c r="CZ99" i="2"/>
  <c r="CW99" i="2"/>
  <c r="CP60" i="2"/>
  <c r="CM60" i="2"/>
  <c r="CZ93" i="2"/>
  <c r="CW93" i="2"/>
  <c r="CW98" i="2"/>
  <c r="CZ95" i="2"/>
  <c r="CW95" i="2"/>
  <c r="CL62" i="2"/>
  <c r="CZ91" i="2"/>
  <c r="CW91" i="2"/>
  <c r="CW92" i="2"/>
  <c r="CS68" i="2"/>
  <c r="CS64" i="2"/>
  <c r="CS66" i="2"/>
  <c r="CV66" i="2" s="1"/>
  <c r="CS65" i="2"/>
  <c r="CZ97" i="2"/>
  <c r="CW97" i="2"/>
  <c r="DK60" i="2"/>
  <c r="CM91" i="2"/>
  <c r="DG91" i="2"/>
  <c r="CW100" i="2"/>
  <c r="DJ60" i="2"/>
  <c r="CW101" i="2"/>
  <c r="CC92" i="2"/>
  <c r="CF95" i="2"/>
  <c r="CC97" i="2"/>
  <c r="CF100" i="2"/>
  <c r="CC96" i="2"/>
  <c r="BS95" i="2"/>
  <c r="BS92" i="2"/>
  <c r="BS100" i="2"/>
  <c r="BS96" i="2"/>
  <c r="BI102" i="2"/>
  <c r="BI99" i="2"/>
  <c r="BI94" i="2"/>
  <c r="BI91" i="2"/>
  <c r="BI96" i="2"/>
  <c r="BB95" i="2"/>
  <c r="BB92" i="2"/>
  <c r="AY97" i="2"/>
  <c r="BB100" i="2"/>
  <c r="AY94" i="2"/>
  <c r="AY102" i="2"/>
  <c r="AY96" i="2"/>
  <c r="AO90" i="2"/>
  <c r="AO98" i="2"/>
  <c r="AO95" i="2"/>
  <c r="AO92" i="2"/>
  <c r="AO100" i="2"/>
  <c r="AO97" i="2"/>
  <c r="AO94" i="2"/>
  <c r="AO102" i="2"/>
  <c r="AO91" i="2"/>
  <c r="AO99" i="2"/>
  <c r="AE95" i="2"/>
  <c r="AE92" i="2"/>
  <c r="AE97" i="2"/>
  <c r="AH100" i="2"/>
  <c r="AE94" i="2"/>
  <c r="AE102" i="2"/>
  <c r="AE96" i="2"/>
  <c r="U95" i="2"/>
  <c r="U92" i="2"/>
  <c r="U100" i="2"/>
  <c r="U97" i="2"/>
  <c r="U94" i="2"/>
  <c r="U102" i="2"/>
  <c r="U91" i="2"/>
  <c r="U99" i="2"/>
  <c r="U96" i="2"/>
  <c r="K91" i="2"/>
  <c r="K93" i="2"/>
  <c r="K90" i="2"/>
  <c r="K55" i="2"/>
  <c r="CC89" i="2"/>
  <c r="CC88" i="2"/>
  <c r="BS89" i="2"/>
  <c r="BS88" i="2"/>
  <c r="BI89" i="2"/>
  <c r="BI88" i="2"/>
  <c r="AY89" i="2"/>
  <c r="AY88" i="2"/>
  <c r="AO89" i="2"/>
  <c r="AO88" i="2"/>
  <c r="AE89" i="2"/>
  <c r="AE88" i="2"/>
  <c r="U89" i="2"/>
  <c r="U88" i="2"/>
  <c r="GM71" i="6" l="1"/>
  <c r="GH71" i="6"/>
  <c r="JJ69" i="6"/>
  <c r="JO69" i="6"/>
  <c r="EO72" i="6"/>
  <c r="EJ72" i="6"/>
  <c r="DM84" i="6"/>
  <c r="DP84" i="6" s="1"/>
  <c r="DM73" i="6"/>
  <c r="DP73" i="6" s="1"/>
  <c r="DM77" i="6"/>
  <c r="DP77" i="6" s="1"/>
  <c r="DM76" i="6"/>
  <c r="DM72" i="6"/>
  <c r="DM74" i="6"/>
  <c r="DY17" i="6"/>
  <c r="DM75" i="6"/>
  <c r="DP75" i="6" s="1"/>
  <c r="CL67" i="6"/>
  <c r="CQ67" i="6"/>
  <c r="BM72" i="6"/>
  <c r="BH72" i="6"/>
  <c r="AG70" i="6"/>
  <c r="AH70" i="6" s="1"/>
  <c r="AE70" i="6"/>
  <c r="BW67" i="6"/>
  <c r="BR67" i="6"/>
  <c r="IS70" i="6"/>
  <c r="IT70" i="6" s="1"/>
  <c r="IQ70" i="6"/>
  <c r="AE56" i="6"/>
  <c r="AG56" i="6"/>
  <c r="AH56" i="6" s="1"/>
  <c r="AR56" i="6" s="1"/>
  <c r="EW70" i="6"/>
  <c r="EX70" i="6" s="1"/>
  <c r="EU70" i="6"/>
  <c r="FE64" i="6"/>
  <c r="FG64" i="6"/>
  <c r="FO69" i="6"/>
  <c r="FQ69" i="6"/>
  <c r="FR69" i="6" s="1"/>
  <c r="DF69" i="6"/>
  <c r="DK69" i="6"/>
  <c r="FY75" i="6"/>
  <c r="GA75" i="6"/>
  <c r="GB75" i="6" s="1"/>
  <c r="AD67" i="6"/>
  <c r="AI67" i="6"/>
  <c r="JC65" i="6"/>
  <c r="JD65" i="6" s="1"/>
  <c r="JA65" i="6"/>
  <c r="IC84" i="6"/>
  <c r="IF84" i="6" s="1"/>
  <c r="IC75" i="6"/>
  <c r="IF75" i="6" s="1"/>
  <c r="IC76" i="6"/>
  <c r="IC73" i="6"/>
  <c r="IF73" i="6" s="1"/>
  <c r="IC74" i="6"/>
  <c r="IC72" i="6"/>
  <c r="IC77" i="6"/>
  <c r="IF77" i="6" s="1"/>
  <c r="IB16" i="6"/>
  <c r="IO17" i="6"/>
  <c r="GM69" i="6"/>
  <c r="GH69" i="6"/>
  <c r="EK84" i="6"/>
  <c r="EM84" i="6"/>
  <c r="EN84" i="6" s="1"/>
  <c r="GS68" i="6"/>
  <c r="GU68" i="6"/>
  <c r="GV68" i="6" s="1"/>
  <c r="GA68" i="6"/>
  <c r="GB68" i="6" s="1"/>
  <c r="FY68" i="6"/>
  <c r="BK77" i="6"/>
  <c r="BL77" i="6" s="1"/>
  <c r="BI77" i="6"/>
  <c r="HY70" i="6"/>
  <c r="HZ70" i="6" s="1"/>
  <c r="HW70" i="6"/>
  <c r="DQ64" i="6"/>
  <c r="DS64" i="6"/>
  <c r="FQ71" i="6"/>
  <c r="FR71" i="6" s="1"/>
  <c r="FO71" i="6"/>
  <c r="DQ65" i="6"/>
  <c r="DS65" i="6"/>
  <c r="DT65" i="6" s="1"/>
  <c r="Z21" i="6"/>
  <c r="GA77" i="6"/>
  <c r="GB77" i="6" s="1"/>
  <c r="FY77" i="6"/>
  <c r="HL74" i="6"/>
  <c r="HQ74" i="6"/>
  <c r="EM64" i="6"/>
  <c r="EK64" i="6"/>
  <c r="BI84" i="6"/>
  <c r="BK84" i="6"/>
  <c r="BL84" i="6" s="1"/>
  <c r="IW77" i="6"/>
  <c r="IZ77" i="6" s="1"/>
  <c r="IW76" i="6"/>
  <c r="IW73" i="6"/>
  <c r="IZ73" i="6" s="1"/>
  <c r="IW75" i="6"/>
  <c r="IZ75" i="6" s="1"/>
  <c r="IW84" i="6"/>
  <c r="IZ84" i="6" s="1"/>
  <c r="IW74" i="6"/>
  <c r="JI17" i="6"/>
  <c r="IW72" i="6"/>
  <c r="FY64" i="6"/>
  <c r="GA64" i="6"/>
  <c r="HV67" i="6"/>
  <c r="IA67" i="6"/>
  <c r="BI65" i="6"/>
  <c r="BK65" i="6"/>
  <c r="BL65" i="6" s="1"/>
  <c r="CE65" i="6"/>
  <c r="CF65" i="6" s="1"/>
  <c r="CC65" i="6"/>
  <c r="EC67" i="6"/>
  <c r="ED67" i="6" s="1"/>
  <c r="EA67" i="6"/>
  <c r="HM65" i="6"/>
  <c r="HO65" i="6"/>
  <c r="HP65" i="6" s="1"/>
  <c r="EK73" i="6"/>
  <c r="EM73" i="6"/>
  <c r="EN73" i="6" s="1"/>
  <c r="CH63" i="6"/>
  <c r="CH61" i="6"/>
  <c r="CH62" i="6"/>
  <c r="DB15" i="6"/>
  <c r="CH60" i="6"/>
  <c r="FR62" i="6"/>
  <c r="GA73" i="6"/>
  <c r="GB73" i="6" s="1"/>
  <c r="FY73" i="6"/>
  <c r="HQ72" i="6"/>
  <c r="HL72" i="6"/>
  <c r="HF60" i="6"/>
  <c r="EM68" i="6"/>
  <c r="EN68" i="6" s="1"/>
  <c r="EK68" i="6"/>
  <c r="JC64" i="6"/>
  <c r="JA64" i="6"/>
  <c r="HV71" i="6"/>
  <c r="IA71" i="6"/>
  <c r="GO84" i="6"/>
  <c r="GR84" i="6" s="1"/>
  <c r="GO77" i="6"/>
  <c r="GR77" i="6" s="1"/>
  <c r="GO76" i="6"/>
  <c r="GO72" i="6"/>
  <c r="GO74" i="6"/>
  <c r="GO75" i="6"/>
  <c r="GR75" i="6" s="1"/>
  <c r="GO73" i="6"/>
  <c r="GR73" i="6" s="1"/>
  <c r="HA17" i="6"/>
  <c r="JM70" i="6"/>
  <c r="JN70" i="6" s="1"/>
  <c r="JK70" i="6"/>
  <c r="EC69" i="6"/>
  <c r="ED69" i="6" s="1"/>
  <c r="EA69" i="6"/>
  <c r="CY64" i="6"/>
  <c r="CW64" i="6"/>
  <c r="EM75" i="6"/>
  <c r="EN75" i="6" s="1"/>
  <c r="EK75" i="6"/>
  <c r="HO68" i="6"/>
  <c r="HP68" i="6" s="1"/>
  <c r="HM68" i="6"/>
  <c r="GA84" i="6"/>
  <c r="GB84" i="6" s="1"/>
  <c r="FY84" i="6"/>
  <c r="HQ76" i="6"/>
  <c r="HL76" i="6"/>
  <c r="BI73" i="6"/>
  <c r="BK73" i="6"/>
  <c r="BL73" i="6" s="1"/>
  <c r="Z20" i="6"/>
  <c r="Z26" i="6" s="1"/>
  <c r="Z19" i="6"/>
  <c r="BK68" i="6"/>
  <c r="BL68" i="6" s="1"/>
  <c r="BI68" i="6"/>
  <c r="IP71" i="6"/>
  <c r="IU71" i="6"/>
  <c r="AQ64" i="6"/>
  <c r="AR64" i="6" s="1"/>
  <c r="AO64" i="6"/>
  <c r="HM75" i="6"/>
  <c r="HO75" i="6"/>
  <c r="HP75" i="6" s="1"/>
  <c r="EC71" i="6"/>
  <c r="ED71" i="6" s="1"/>
  <c r="EA71" i="6"/>
  <c r="Z42" i="6"/>
  <c r="Z47" i="6"/>
  <c r="Z49" i="6"/>
  <c r="Z48" i="6"/>
  <c r="Z43" i="6"/>
  <c r="AL17" i="6"/>
  <c r="Z46" i="6"/>
  <c r="CC68" i="6"/>
  <c r="CE68" i="6"/>
  <c r="CF68" i="6" s="1"/>
  <c r="HM84" i="6"/>
  <c r="HO84" i="6"/>
  <c r="HP84" i="6" s="1"/>
  <c r="DF67" i="6"/>
  <c r="DK67" i="6"/>
  <c r="M27" i="6"/>
  <c r="JA68" i="6"/>
  <c r="JC68" i="6"/>
  <c r="JD68" i="6" s="1"/>
  <c r="EO76" i="6"/>
  <c r="EJ76" i="6"/>
  <c r="GL63" i="6"/>
  <c r="DK71" i="6"/>
  <c r="DF71" i="6"/>
  <c r="CM70" i="6"/>
  <c r="CO70" i="6"/>
  <c r="CP70" i="6" s="1"/>
  <c r="FA77" i="6"/>
  <c r="FD77" i="6" s="1"/>
  <c r="FA76" i="6"/>
  <c r="FA75" i="6"/>
  <c r="FD75" i="6" s="1"/>
  <c r="FA74" i="6"/>
  <c r="FA73" i="6"/>
  <c r="FD73" i="6" s="1"/>
  <c r="FA84" i="6"/>
  <c r="FD84" i="6" s="1"/>
  <c r="FA72" i="6"/>
  <c r="FM17" i="6"/>
  <c r="EZ16" i="6"/>
  <c r="CZ58" i="6"/>
  <c r="FG65" i="6"/>
  <c r="FH65" i="6" s="1"/>
  <c r="FE65" i="6"/>
  <c r="II68" i="6"/>
  <c r="IJ68" i="6" s="1"/>
  <c r="IG68" i="6"/>
  <c r="BO84" i="6"/>
  <c r="BR84" i="6" s="1"/>
  <c r="BO79" i="6"/>
  <c r="BR79" i="6" s="1"/>
  <c r="BO77" i="6"/>
  <c r="BR77" i="6" s="1"/>
  <c r="BO73" i="6"/>
  <c r="BR73" i="6" s="1"/>
  <c r="BO78" i="6"/>
  <c r="CA18" i="6"/>
  <c r="BO72" i="6"/>
  <c r="BO76" i="6"/>
  <c r="ET67" i="6"/>
  <c r="EY67" i="6"/>
  <c r="AT12" i="6"/>
  <c r="AT13" i="6"/>
  <c r="GK70" i="6"/>
  <c r="GL70" i="6" s="1"/>
  <c r="GI70" i="6"/>
  <c r="IG64" i="6"/>
  <c r="II64" i="6"/>
  <c r="JO71" i="6"/>
  <c r="JJ71" i="6"/>
  <c r="GU64" i="6"/>
  <c r="GS64" i="6"/>
  <c r="EK77" i="6"/>
  <c r="EM77" i="6"/>
  <c r="EN77" i="6" s="1"/>
  <c r="GE84" i="6"/>
  <c r="GH84" i="6" s="1"/>
  <c r="GE73" i="6"/>
  <c r="GH73" i="6" s="1"/>
  <c r="GE72" i="6"/>
  <c r="GE78" i="6"/>
  <c r="GE77" i="6"/>
  <c r="GH77" i="6" s="1"/>
  <c r="GE79" i="6"/>
  <c r="GH79" i="6" s="1"/>
  <c r="GQ18" i="6"/>
  <c r="GE76" i="6"/>
  <c r="HO77" i="6"/>
  <c r="HP77" i="6" s="1"/>
  <c r="HM77" i="6"/>
  <c r="AG55" i="6"/>
  <c r="AH55" i="6" s="1"/>
  <c r="AR55" i="6" s="1"/>
  <c r="AE55" i="6"/>
  <c r="Z71" i="6"/>
  <c r="Z70" i="6"/>
  <c r="Z67" i="6"/>
  <c r="AL16" i="6"/>
  <c r="Z69" i="6"/>
  <c r="BH74" i="6"/>
  <c r="BM74" i="6"/>
  <c r="AK84" i="6"/>
  <c r="AN84" i="6" s="1"/>
  <c r="AK76" i="6"/>
  <c r="AK72" i="6"/>
  <c r="AK77" i="6"/>
  <c r="AN77" i="6" s="1"/>
  <c r="AK75" i="6"/>
  <c r="AN75" i="6" s="1"/>
  <c r="AK73" i="6"/>
  <c r="AN73" i="6" s="1"/>
  <c r="AK52" i="6"/>
  <c r="AK53" i="6"/>
  <c r="AN53" i="6" s="1"/>
  <c r="AK51" i="6"/>
  <c r="AN51" i="6" s="1"/>
  <c r="AW17" i="6"/>
  <c r="AJ16" i="6"/>
  <c r="AK50" i="6"/>
  <c r="AK74" i="6"/>
  <c r="BY84" i="6"/>
  <c r="CB84" i="6" s="1"/>
  <c r="BY75" i="6"/>
  <c r="CB75" i="6" s="1"/>
  <c r="BY72" i="6"/>
  <c r="BY74" i="6"/>
  <c r="BY76" i="6"/>
  <c r="BY73" i="6"/>
  <c r="CB73" i="6" s="1"/>
  <c r="BY77" i="6"/>
  <c r="CB77" i="6" s="1"/>
  <c r="CK17" i="6"/>
  <c r="BX16" i="6"/>
  <c r="IP69" i="6"/>
  <c r="IU69" i="6"/>
  <c r="CY65" i="6"/>
  <c r="CZ65" i="6" s="1"/>
  <c r="CW65" i="6"/>
  <c r="EY69" i="6"/>
  <c r="ET69" i="6"/>
  <c r="HO64" i="6"/>
  <c r="HM64" i="6"/>
  <c r="FE68" i="6"/>
  <c r="FG68" i="6"/>
  <c r="FH68" i="6" s="1"/>
  <c r="BI64" i="6"/>
  <c r="BK64" i="6"/>
  <c r="IT60" i="6"/>
  <c r="HE71" i="6"/>
  <c r="HF71" i="6" s="1"/>
  <c r="HC71" i="6"/>
  <c r="GC74" i="6"/>
  <c r="FX74" i="6"/>
  <c r="BA71" i="6"/>
  <c r="BB71" i="6" s="1"/>
  <c r="AY71" i="6"/>
  <c r="AO65" i="6"/>
  <c r="AQ65" i="6"/>
  <c r="AR65" i="6" s="1"/>
  <c r="CC64" i="6"/>
  <c r="CE64" i="6"/>
  <c r="GM67" i="6"/>
  <c r="GH67" i="6"/>
  <c r="CW68" i="6"/>
  <c r="CY68" i="6"/>
  <c r="CZ68" i="6" s="1"/>
  <c r="JO67" i="6"/>
  <c r="JJ67" i="6"/>
  <c r="FO67" i="6"/>
  <c r="FQ67" i="6"/>
  <c r="FR67" i="6" s="1"/>
  <c r="EJ74" i="6"/>
  <c r="EO74" i="6"/>
  <c r="CS84" i="6"/>
  <c r="CV84" i="6" s="1"/>
  <c r="CS77" i="6"/>
  <c r="CV77" i="6" s="1"/>
  <c r="CS76" i="6"/>
  <c r="CS72" i="6"/>
  <c r="CS75" i="6"/>
  <c r="CV75" i="6" s="1"/>
  <c r="CS74" i="6"/>
  <c r="CS73" i="6"/>
  <c r="CV73" i="6" s="1"/>
  <c r="DE17" i="6"/>
  <c r="BM76" i="6"/>
  <c r="BH76" i="6"/>
  <c r="BU70" i="6"/>
  <c r="BV70" i="6" s="1"/>
  <c r="BS70" i="6"/>
  <c r="ET71" i="6"/>
  <c r="EY71" i="6"/>
  <c r="FX72" i="6"/>
  <c r="GC72" i="6"/>
  <c r="HS84" i="6"/>
  <c r="HV84" i="6" s="1"/>
  <c r="HS79" i="6"/>
  <c r="HV79" i="6" s="1"/>
  <c r="HS77" i="6"/>
  <c r="HV77" i="6" s="1"/>
  <c r="HS76" i="6"/>
  <c r="HS72" i="6"/>
  <c r="HS78" i="6"/>
  <c r="HS73" i="6"/>
  <c r="HV73" i="6" s="1"/>
  <c r="IE18" i="6"/>
  <c r="W68" i="6"/>
  <c r="U68" i="6"/>
  <c r="U23" i="6" s="1"/>
  <c r="T22" i="6"/>
  <c r="CL71" i="6"/>
  <c r="CQ71" i="6"/>
  <c r="HC69" i="6"/>
  <c r="HE69" i="6"/>
  <c r="HF69" i="6" s="1"/>
  <c r="AD71" i="6"/>
  <c r="AI71" i="6"/>
  <c r="BR71" i="6"/>
  <c r="BW71" i="6"/>
  <c r="EM65" i="6"/>
  <c r="EN65" i="6" s="1"/>
  <c r="EK65" i="6"/>
  <c r="BF18" i="6"/>
  <c r="AT57" i="6"/>
  <c r="AT56" i="6"/>
  <c r="AT55" i="6"/>
  <c r="AG42" i="6"/>
  <c r="AE42" i="6"/>
  <c r="JN61" i="6"/>
  <c r="EQ84" i="6"/>
  <c r="ET84" i="6" s="1"/>
  <c r="EQ78" i="6"/>
  <c r="EQ73" i="6"/>
  <c r="ET73" i="6" s="1"/>
  <c r="EQ79" i="6"/>
  <c r="ET79" i="6" s="1"/>
  <c r="EQ72" i="6"/>
  <c r="EQ77" i="6"/>
  <c r="ET77" i="6" s="1"/>
  <c r="EQ76" i="6"/>
  <c r="FC18" i="6"/>
  <c r="HE67" i="6"/>
  <c r="HF67" i="6" s="1"/>
  <c r="HC67" i="6"/>
  <c r="II65" i="6"/>
  <c r="IJ65" i="6" s="1"/>
  <c r="IG65" i="6"/>
  <c r="DG70" i="6"/>
  <c r="DI70" i="6"/>
  <c r="DJ70" i="6" s="1"/>
  <c r="FX76" i="6"/>
  <c r="GC76" i="6"/>
  <c r="HO73" i="6"/>
  <c r="HP73" i="6" s="1"/>
  <c r="HM73" i="6"/>
  <c r="CL69" i="6"/>
  <c r="CQ69" i="6"/>
  <c r="BK75" i="6"/>
  <c r="BL75" i="6" s="1"/>
  <c r="BI75" i="6"/>
  <c r="GA65" i="6"/>
  <c r="GB65" i="6" s="1"/>
  <c r="FY65" i="6"/>
  <c r="AI69" i="6"/>
  <c r="AI24" i="6" s="1"/>
  <c r="AD69" i="6"/>
  <c r="BR69" i="6"/>
  <c r="BW69" i="6"/>
  <c r="IP67" i="6"/>
  <c r="IU67" i="6"/>
  <c r="DQ68" i="6"/>
  <c r="DS68" i="6"/>
  <c r="DT68" i="6" s="1"/>
  <c r="AY69" i="6"/>
  <c r="BA69" i="6"/>
  <c r="BB69" i="6" s="1"/>
  <c r="HZ60" i="6"/>
  <c r="IA69" i="6"/>
  <c r="HV69" i="6"/>
  <c r="ED60" i="6"/>
  <c r="AG48" i="6"/>
  <c r="AH48" i="6" s="1"/>
  <c r="AE48" i="6"/>
  <c r="FX65" i="2"/>
  <c r="IC77" i="2"/>
  <c r="IF77" i="2" s="1"/>
  <c r="GO84" i="2"/>
  <c r="GR84" i="2" s="1"/>
  <c r="EU62" i="2"/>
  <c r="GI61" i="2"/>
  <c r="GR65" i="2"/>
  <c r="IC74" i="2"/>
  <c r="IF74" i="2" s="1"/>
  <c r="HZ62" i="2"/>
  <c r="FK71" i="2"/>
  <c r="FS71" i="2" s="1"/>
  <c r="GO77" i="2"/>
  <c r="GR77" i="2" s="1"/>
  <c r="GV77" i="2" s="1"/>
  <c r="GI69" i="2"/>
  <c r="FK69" i="2"/>
  <c r="FN69" i="2" s="1"/>
  <c r="GO75" i="2"/>
  <c r="GR75" i="2" s="1"/>
  <c r="HL65" i="2"/>
  <c r="HM65" i="2" s="1"/>
  <c r="HP68" i="2"/>
  <c r="FW17" i="2"/>
  <c r="FU84" i="2" s="1"/>
  <c r="FX84" i="2" s="1"/>
  <c r="GO72" i="2"/>
  <c r="HG71" i="2"/>
  <c r="IF65" i="2"/>
  <c r="IJ65" i="2" s="1"/>
  <c r="HS71" i="2"/>
  <c r="FA72" i="2"/>
  <c r="FA77" i="2"/>
  <c r="FD77" i="2" s="1"/>
  <c r="FM17" i="2"/>
  <c r="FA74" i="2"/>
  <c r="FA76" i="2"/>
  <c r="FI76" i="2" s="1"/>
  <c r="HW63" i="2"/>
  <c r="HZ63" i="2"/>
  <c r="GI62" i="2"/>
  <c r="GL62" i="2"/>
  <c r="GO76" i="2"/>
  <c r="GO73" i="2"/>
  <c r="GR73" i="2" s="1"/>
  <c r="DU65" i="2"/>
  <c r="DP65" i="2"/>
  <c r="EU63" i="2"/>
  <c r="EX63" i="2"/>
  <c r="FA73" i="2"/>
  <c r="FD73" i="2" s="1"/>
  <c r="FH73" i="2" s="1"/>
  <c r="FA84" i="2"/>
  <c r="FD84" i="2" s="1"/>
  <c r="FA75" i="2"/>
  <c r="FD75" i="2" s="1"/>
  <c r="IC84" i="2"/>
  <c r="IF84" i="2" s="1"/>
  <c r="IC75" i="2"/>
  <c r="IF75" i="2" s="1"/>
  <c r="IO17" i="2"/>
  <c r="IC76" i="2"/>
  <c r="IC73" i="2"/>
  <c r="IF73" i="2" s="1"/>
  <c r="IT60" i="2"/>
  <c r="IZ64" i="2"/>
  <c r="JE64" i="2"/>
  <c r="IF64" i="2"/>
  <c r="IK64" i="2"/>
  <c r="JD66" i="2"/>
  <c r="JA66" i="2"/>
  <c r="IJ77" i="2"/>
  <c r="IG77" i="2"/>
  <c r="IT62" i="2"/>
  <c r="IQ62" i="2"/>
  <c r="IP71" i="2"/>
  <c r="IU71" i="2"/>
  <c r="IF68" i="2"/>
  <c r="IK68" i="2"/>
  <c r="JI17" i="2"/>
  <c r="IW73" i="2"/>
  <c r="IZ73" i="2" s="1"/>
  <c r="IW75" i="2"/>
  <c r="IZ75" i="2" s="1"/>
  <c r="IW76" i="2"/>
  <c r="IW74" i="2"/>
  <c r="IW72" i="2"/>
  <c r="IW84" i="2"/>
  <c r="IZ84" i="2" s="1"/>
  <c r="IW77" i="2"/>
  <c r="IZ77" i="2" s="1"/>
  <c r="IZ65" i="2"/>
  <c r="JE65" i="2"/>
  <c r="JG70" i="2"/>
  <c r="JJ70" i="2" s="1"/>
  <c r="JG71" i="2"/>
  <c r="JG67" i="2"/>
  <c r="JG69" i="2"/>
  <c r="IT61" i="2"/>
  <c r="IQ61" i="2"/>
  <c r="IU69" i="2"/>
  <c r="IP69" i="2"/>
  <c r="IF72" i="2"/>
  <c r="IK72" i="2"/>
  <c r="IZ68" i="2"/>
  <c r="JE68" i="2"/>
  <c r="IT70" i="2"/>
  <c r="IQ70" i="2"/>
  <c r="GY76" i="2"/>
  <c r="GY73" i="2"/>
  <c r="HB73" i="2" s="1"/>
  <c r="HK18" i="2"/>
  <c r="HH16" i="2" s="1"/>
  <c r="GY78" i="2"/>
  <c r="GY84" i="2"/>
  <c r="HB84" i="2" s="1"/>
  <c r="GY77" i="2"/>
  <c r="HB77" i="2" s="1"/>
  <c r="GY72" i="2"/>
  <c r="GY79" i="2"/>
  <c r="HB79" i="2" s="1"/>
  <c r="HP65" i="2"/>
  <c r="GR74" i="2"/>
  <c r="GW74" i="2"/>
  <c r="GV84" i="2"/>
  <c r="GS84" i="2"/>
  <c r="HM64" i="2"/>
  <c r="HF67" i="2"/>
  <c r="HC67" i="2"/>
  <c r="HF61" i="2"/>
  <c r="HC61" i="2"/>
  <c r="HI75" i="2"/>
  <c r="HL75" i="2" s="1"/>
  <c r="HI84" i="2"/>
  <c r="HL84" i="2" s="1"/>
  <c r="HI77" i="2"/>
  <c r="HL77" i="2" s="1"/>
  <c r="HI74" i="2"/>
  <c r="HI73" i="2"/>
  <c r="HL73" i="2" s="1"/>
  <c r="HI72" i="2"/>
  <c r="HI76" i="2"/>
  <c r="HU17" i="2"/>
  <c r="IE18" i="2" s="1"/>
  <c r="GS77" i="2"/>
  <c r="HW70" i="2"/>
  <c r="HZ70" i="2"/>
  <c r="HZ60" i="2"/>
  <c r="HF69" i="2"/>
  <c r="HC69" i="2"/>
  <c r="GR72" i="2"/>
  <c r="GW72" i="2"/>
  <c r="IA67" i="2"/>
  <c r="HV67" i="2"/>
  <c r="IA71" i="2"/>
  <c r="HV71" i="2"/>
  <c r="GR64" i="2"/>
  <c r="GW64" i="2"/>
  <c r="GV65" i="2"/>
  <c r="GS65" i="2"/>
  <c r="GV68" i="2"/>
  <c r="GS68" i="2"/>
  <c r="HF71" i="2"/>
  <c r="HC71" i="2"/>
  <c r="GV75" i="2"/>
  <c r="GS75" i="2"/>
  <c r="HZ69" i="2"/>
  <c r="HW69" i="2"/>
  <c r="FN71" i="2"/>
  <c r="FR61" i="2"/>
  <c r="FO61" i="2"/>
  <c r="FH65" i="2"/>
  <c r="FE65" i="2"/>
  <c r="FH75" i="2"/>
  <c r="FE75" i="2"/>
  <c r="FH64" i="2"/>
  <c r="FS69" i="2"/>
  <c r="GB68" i="2"/>
  <c r="FY68" i="2"/>
  <c r="FY65" i="2"/>
  <c r="GB65" i="2"/>
  <c r="GH67" i="2"/>
  <c r="GM67" i="2"/>
  <c r="FY64" i="2"/>
  <c r="FU73" i="2"/>
  <c r="FX73" i="2" s="1"/>
  <c r="GL70" i="2"/>
  <c r="GI70" i="2"/>
  <c r="FH84" i="2"/>
  <c r="FE84" i="2"/>
  <c r="FD74" i="2"/>
  <c r="FI74" i="2"/>
  <c r="FO70" i="2"/>
  <c r="FR70" i="2"/>
  <c r="GH71" i="2"/>
  <c r="GM71" i="2"/>
  <c r="FR62" i="2"/>
  <c r="FO62" i="2"/>
  <c r="GL60" i="2"/>
  <c r="FN67" i="2"/>
  <c r="FS67" i="2"/>
  <c r="DU72" i="2"/>
  <c r="DP72" i="2"/>
  <c r="DT77" i="2"/>
  <c r="DQ77" i="2"/>
  <c r="EQ70" i="2"/>
  <c r="ET70" i="2" s="1"/>
  <c r="EQ67" i="2"/>
  <c r="EQ69" i="2"/>
  <c r="EQ71" i="2"/>
  <c r="DT76" i="2"/>
  <c r="DQ76" i="2"/>
  <c r="EA61" i="2"/>
  <c r="ED61" i="2"/>
  <c r="EO65" i="2"/>
  <c r="EJ65" i="2"/>
  <c r="EJ64" i="2"/>
  <c r="EO64" i="2"/>
  <c r="DQ75" i="2"/>
  <c r="DT75" i="2"/>
  <c r="DU64" i="2"/>
  <c r="DP64" i="2"/>
  <c r="DU74" i="2"/>
  <c r="DP74" i="2"/>
  <c r="ED62" i="2"/>
  <c r="EA62" i="2"/>
  <c r="DT84" i="2"/>
  <c r="DQ84" i="2"/>
  <c r="EG75" i="2"/>
  <c r="EJ75" i="2" s="1"/>
  <c r="EG74" i="2"/>
  <c r="EG84" i="2"/>
  <c r="EJ84" i="2" s="1"/>
  <c r="ES17" i="2"/>
  <c r="FC18" i="2" s="1"/>
  <c r="EG76" i="2"/>
  <c r="EG77" i="2"/>
  <c r="EJ77" i="2" s="1"/>
  <c r="EG73" i="2"/>
  <c r="EJ73" i="2" s="1"/>
  <c r="EG72" i="2"/>
  <c r="EE69" i="2"/>
  <c r="DZ69" i="2"/>
  <c r="DT73" i="2"/>
  <c r="DQ73" i="2"/>
  <c r="EN66" i="2"/>
  <c r="EK66" i="2"/>
  <c r="DW76" i="2"/>
  <c r="DW73" i="2"/>
  <c r="DZ73" i="2" s="1"/>
  <c r="EI18" i="2"/>
  <c r="DW84" i="2"/>
  <c r="DZ84" i="2" s="1"/>
  <c r="DW79" i="2"/>
  <c r="DZ79" i="2" s="1"/>
  <c r="DW78" i="2"/>
  <c r="DW72" i="2"/>
  <c r="DW77" i="2"/>
  <c r="DZ77" i="2" s="1"/>
  <c r="DG61" i="2"/>
  <c r="CV64" i="2"/>
  <c r="DA64" i="2"/>
  <c r="DA68" i="2"/>
  <c r="CV68" i="2"/>
  <c r="DG63" i="2"/>
  <c r="DF71" i="2"/>
  <c r="DK71" i="2"/>
  <c r="CP62" i="2"/>
  <c r="CM62" i="2"/>
  <c r="DF67" i="2"/>
  <c r="DK67" i="2"/>
  <c r="DA65" i="2"/>
  <c r="CV65" i="2"/>
  <c r="CM61" i="2"/>
  <c r="CP61" i="2"/>
  <c r="DK69" i="2"/>
  <c r="DF69" i="2"/>
  <c r="CW66" i="2"/>
  <c r="CZ66" i="2"/>
  <c r="DJ70" i="2"/>
  <c r="DG70" i="2"/>
  <c r="K88" i="2"/>
  <c r="K89" i="2"/>
  <c r="CA16" i="2"/>
  <c r="BY66" i="2" s="1"/>
  <c r="CB66" i="2" s="1"/>
  <c r="BG16" i="2"/>
  <c r="BE66" i="2" s="1"/>
  <c r="BH66" i="2" s="1"/>
  <c r="AM16" i="2"/>
  <c r="AK64" i="2" s="1"/>
  <c r="AK68" i="2"/>
  <c r="BO63" i="2"/>
  <c r="BO62" i="2"/>
  <c r="BO61" i="2"/>
  <c r="BO60" i="2"/>
  <c r="AU63" i="2"/>
  <c r="AU62" i="2"/>
  <c r="AU61" i="2"/>
  <c r="AU60" i="2"/>
  <c r="AA63" i="2"/>
  <c r="AA62" i="2"/>
  <c r="AA61" i="2"/>
  <c r="AA60" i="2"/>
  <c r="E6" i="5"/>
  <c r="F6" i="5" s="1"/>
  <c r="G6" i="5" s="1"/>
  <c r="H6" i="5" s="1"/>
  <c r="I6" i="5" s="1"/>
  <c r="J6" i="5" s="1"/>
  <c r="K6" i="5" s="1"/>
  <c r="L6" i="5" s="1"/>
  <c r="M6" i="5" s="1"/>
  <c r="N6" i="5" s="1"/>
  <c r="O6" i="5" s="1"/>
  <c r="P6" i="5" s="1"/>
  <c r="Q6" i="5" s="1"/>
  <c r="R6" i="5" s="1"/>
  <c r="S6" i="5" s="1"/>
  <c r="T6" i="5" s="1"/>
  <c r="U6" i="5" s="1"/>
  <c r="V6" i="5" s="1"/>
  <c r="W6" i="5" s="1"/>
  <c r="X6" i="5" s="1"/>
  <c r="Y6" i="5" s="1"/>
  <c r="Z6" i="5" s="1"/>
  <c r="AA6" i="5" s="1"/>
  <c r="AB6" i="5" s="1"/>
  <c r="AC6" i="5" s="1"/>
  <c r="AD6" i="5" s="1"/>
  <c r="AE6" i="5" s="1"/>
  <c r="AF6" i="5" s="1"/>
  <c r="AG6" i="5" s="1"/>
  <c r="AH6" i="5" s="1"/>
  <c r="AI6" i="5" s="1"/>
  <c r="AJ6" i="5" s="1"/>
  <c r="AK6" i="5" s="1"/>
  <c r="AL6" i="5" s="1"/>
  <c r="AM6" i="5" s="1"/>
  <c r="AN6" i="5" s="1"/>
  <c r="AO6" i="5" s="1"/>
  <c r="AP6" i="5" s="1"/>
  <c r="AQ6" i="5" s="1"/>
  <c r="AR6" i="5" s="1"/>
  <c r="AS6" i="5" s="1"/>
  <c r="AT6" i="5" s="1"/>
  <c r="AU6" i="5" s="1"/>
  <c r="AV6" i="5" s="1"/>
  <c r="AW6" i="5" s="1"/>
  <c r="AX6" i="5" s="1"/>
  <c r="AY6" i="5" s="1"/>
  <c r="AZ6" i="5" s="1"/>
  <c r="BA6" i="5" s="1"/>
  <c r="BB6" i="5" s="1"/>
  <c r="BC6" i="5" s="1"/>
  <c r="BD6" i="5" s="1"/>
  <c r="BE6" i="5" s="1"/>
  <c r="BF6" i="5" s="1"/>
  <c r="BG6" i="5" s="1"/>
  <c r="BH6" i="5" s="1"/>
  <c r="BI6" i="5" s="1"/>
  <c r="D11" i="5"/>
  <c r="N58" i="2"/>
  <c r="X58" i="2" s="1"/>
  <c r="AH58" i="2" s="1"/>
  <c r="AR58" i="2" s="1"/>
  <c r="BB58" i="2" s="1"/>
  <c r="BL58" i="2" s="1"/>
  <c r="BV58" i="2" s="1"/>
  <c r="CF58" i="2" s="1"/>
  <c r="CP58" i="2" s="1"/>
  <c r="CZ58" i="2" s="1"/>
  <c r="DJ58" i="2" s="1"/>
  <c r="DT58" i="2" s="1"/>
  <c r="ED58" i="2" s="1"/>
  <c r="EN58" i="2" s="1"/>
  <c r="EX58" i="2" s="1"/>
  <c r="FH58" i="2" s="1"/>
  <c r="FR58" i="2" s="1"/>
  <c r="GB58" i="2" s="1"/>
  <c r="GL58" i="2" s="1"/>
  <c r="GV58" i="2" s="1"/>
  <c r="HF58" i="2" s="1"/>
  <c r="HP58" i="2" s="1"/>
  <c r="HZ58" i="2" s="1"/>
  <c r="IJ58" i="2" s="1"/>
  <c r="IT58" i="2" s="1"/>
  <c r="JD58" i="2" s="1"/>
  <c r="N59" i="2"/>
  <c r="X59" i="2" s="1"/>
  <c r="AH59" i="2" s="1"/>
  <c r="AR59" i="2" s="1"/>
  <c r="BB59" i="2" s="1"/>
  <c r="BL59" i="2" s="1"/>
  <c r="BV59" i="2" s="1"/>
  <c r="CF59" i="2" s="1"/>
  <c r="CP59" i="2" s="1"/>
  <c r="CZ59" i="2" s="1"/>
  <c r="DJ59" i="2" s="1"/>
  <c r="DT59" i="2" s="1"/>
  <c r="ED59" i="2" s="1"/>
  <c r="EN59" i="2" s="1"/>
  <c r="EX59" i="2" s="1"/>
  <c r="FH59" i="2" s="1"/>
  <c r="FR59" i="2" s="1"/>
  <c r="GB59" i="2" s="1"/>
  <c r="GL59" i="2" s="1"/>
  <c r="GV59" i="2" s="1"/>
  <c r="HF59" i="2" s="1"/>
  <c r="HP59" i="2" s="1"/>
  <c r="HZ59" i="2" s="1"/>
  <c r="IJ59" i="2" s="1"/>
  <c r="IT59" i="2" s="1"/>
  <c r="JD59" i="2" s="1"/>
  <c r="JN59" i="2" s="1"/>
  <c r="G61" i="2"/>
  <c r="G62" i="2"/>
  <c r="G63" i="2"/>
  <c r="G60" i="2"/>
  <c r="Q68" i="2"/>
  <c r="AS57" i="2"/>
  <c r="AS56" i="2"/>
  <c r="AS55" i="2"/>
  <c r="AS54" i="2"/>
  <c r="F13" i="2"/>
  <c r="P13" i="2" s="1"/>
  <c r="F12" i="2"/>
  <c r="F18" i="2"/>
  <c r="AR54" i="2"/>
  <c r="G47" i="2"/>
  <c r="J47" i="2" s="1"/>
  <c r="M47" i="2" s="1"/>
  <c r="G46" i="2"/>
  <c r="G41" i="2"/>
  <c r="G40" i="2"/>
  <c r="J40" i="2" s="1"/>
  <c r="M40" i="2" s="1"/>
  <c r="G39" i="2"/>
  <c r="G38" i="2"/>
  <c r="F16" i="2"/>
  <c r="F19" i="2" s="1"/>
  <c r="H18" i="2"/>
  <c r="R18" i="2" s="1"/>
  <c r="BX19" i="6" l="1"/>
  <c r="BX20" i="6"/>
  <c r="BX26" i="6" s="1"/>
  <c r="BU84" i="6"/>
  <c r="BV84" i="6" s="1"/>
  <c r="BS84" i="6"/>
  <c r="FI76" i="6"/>
  <c r="FD76" i="6"/>
  <c r="DG67" i="6"/>
  <c r="DI67" i="6"/>
  <c r="AJ84" i="6"/>
  <c r="AJ75" i="6"/>
  <c r="AJ74" i="6"/>
  <c r="AJ77" i="6"/>
  <c r="AJ72" i="6"/>
  <c r="AV17" i="6"/>
  <c r="AJ73" i="6"/>
  <c r="AJ76" i="6"/>
  <c r="GU77" i="6"/>
  <c r="GV77" i="6" s="1"/>
  <c r="GS77" i="6"/>
  <c r="HM72" i="6"/>
  <c r="HO72" i="6"/>
  <c r="HP72" i="6" s="1"/>
  <c r="JA75" i="6"/>
  <c r="JC75" i="6"/>
  <c r="JD75" i="6" s="1"/>
  <c r="EN64" i="6"/>
  <c r="IK74" i="6"/>
  <c r="IF74" i="6"/>
  <c r="AG67" i="6"/>
  <c r="AH67" i="6" s="1"/>
  <c r="AE67" i="6"/>
  <c r="FH64" i="6"/>
  <c r="DS77" i="6"/>
  <c r="DT77" i="6" s="1"/>
  <c r="DQ77" i="6"/>
  <c r="EW77" i="6"/>
  <c r="EX77" i="6" s="1"/>
  <c r="EU77" i="6"/>
  <c r="AE23" i="6"/>
  <c r="HV72" i="6"/>
  <c r="IA72" i="6"/>
  <c r="CW73" i="6"/>
  <c r="CY73" i="6"/>
  <c r="CZ73" i="6" s="1"/>
  <c r="EM74" i="6"/>
  <c r="EN74" i="6" s="1"/>
  <c r="EK74" i="6"/>
  <c r="HP64" i="6"/>
  <c r="CI84" i="6"/>
  <c r="CL84" i="6" s="1"/>
  <c r="CI77" i="6"/>
  <c r="CL77" i="6" s="1"/>
  <c r="CI76" i="6"/>
  <c r="CI73" i="6"/>
  <c r="CL73" i="6" s="1"/>
  <c r="CI72" i="6"/>
  <c r="CI79" i="6"/>
  <c r="CL79" i="6" s="1"/>
  <c r="CU18" i="6"/>
  <c r="CI78" i="6"/>
  <c r="AS74" i="6"/>
  <c r="AN74" i="6"/>
  <c r="AO75" i="6"/>
  <c r="AQ75" i="6"/>
  <c r="AR75" i="6" s="1"/>
  <c r="AJ66" i="6"/>
  <c r="AJ68" i="6"/>
  <c r="AJ65" i="6"/>
  <c r="AJ64" i="6"/>
  <c r="AV16" i="6"/>
  <c r="GH76" i="6"/>
  <c r="GM76" i="6"/>
  <c r="BW76" i="6"/>
  <c r="BR76" i="6"/>
  <c r="EZ19" i="6"/>
  <c r="EZ20" i="6"/>
  <c r="EZ26" i="6" s="1"/>
  <c r="FE77" i="6"/>
  <c r="FG77" i="6"/>
  <c r="FH77" i="6" s="1"/>
  <c r="GY84" i="6"/>
  <c r="HB84" i="6" s="1"/>
  <c r="GY79" i="6"/>
  <c r="HB79" i="6" s="1"/>
  <c r="GY72" i="6"/>
  <c r="GY73" i="6"/>
  <c r="HB73" i="6" s="1"/>
  <c r="GY77" i="6"/>
  <c r="HB77" i="6" s="1"/>
  <c r="GY76" i="6"/>
  <c r="HK18" i="6"/>
  <c r="GY78" i="6"/>
  <c r="GU84" i="6"/>
  <c r="GV84" i="6" s="1"/>
  <c r="GS84" i="6"/>
  <c r="GB64" i="6"/>
  <c r="JA73" i="6"/>
  <c r="JC73" i="6"/>
  <c r="JD73" i="6" s="1"/>
  <c r="II73" i="6"/>
  <c r="IJ73" i="6" s="1"/>
  <c r="IG73" i="6"/>
  <c r="BS67" i="6"/>
  <c r="BU67" i="6"/>
  <c r="CO67" i="6"/>
  <c r="CM67" i="6"/>
  <c r="DS73" i="6"/>
  <c r="DT73" i="6" s="1"/>
  <c r="DQ73" i="6"/>
  <c r="GI71" i="6"/>
  <c r="GK71" i="6"/>
  <c r="GL71" i="6" s="1"/>
  <c r="BS69" i="6"/>
  <c r="BU69" i="6"/>
  <c r="BV69" i="6" s="1"/>
  <c r="CO69" i="6"/>
  <c r="CP69" i="6" s="1"/>
  <c r="CM69" i="6"/>
  <c r="EY72" i="6"/>
  <c r="ET72" i="6"/>
  <c r="AD22" i="6"/>
  <c r="CO71" i="6"/>
  <c r="CP71" i="6" s="1"/>
  <c r="CM71" i="6"/>
  <c r="IA76" i="6"/>
  <c r="HV76" i="6"/>
  <c r="EW71" i="6"/>
  <c r="EX71" i="6" s="1"/>
  <c r="EU71" i="6"/>
  <c r="DA74" i="6"/>
  <c r="CV74" i="6"/>
  <c r="GK67" i="6"/>
  <c r="GI67" i="6"/>
  <c r="BL64" i="6"/>
  <c r="EW69" i="6"/>
  <c r="EX69" i="6" s="1"/>
  <c r="EU69" i="6"/>
  <c r="CC77" i="6"/>
  <c r="CE77" i="6"/>
  <c r="CF77" i="6" s="1"/>
  <c r="AN50" i="6"/>
  <c r="AS50" i="6"/>
  <c r="AS24" i="6" s="1"/>
  <c r="AJ21" i="6"/>
  <c r="AQ77" i="6"/>
  <c r="AR77" i="6" s="1"/>
  <c r="AO77" i="6"/>
  <c r="GO82" i="6"/>
  <c r="GO81" i="6"/>
  <c r="GR81" i="6" s="1"/>
  <c r="GO80" i="6"/>
  <c r="GO83" i="6"/>
  <c r="GR83" i="6" s="1"/>
  <c r="HA18" i="6"/>
  <c r="JK71" i="6"/>
  <c r="JM71" i="6"/>
  <c r="JN71" i="6" s="1"/>
  <c r="BD12" i="6"/>
  <c r="BD13" i="6"/>
  <c r="BW72" i="6"/>
  <c r="BR72" i="6"/>
  <c r="FK77" i="6"/>
  <c r="FN77" i="6" s="1"/>
  <c r="FK76" i="6"/>
  <c r="FK73" i="6"/>
  <c r="FN73" i="6" s="1"/>
  <c r="FK72" i="6"/>
  <c r="FK84" i="6"/>
  <c r="FN84" i="6" s="1"/>
  <c r="FK79" i="6"/>
  <c r="FN79" i="6" s="1"/>
  <c r="FW18" i="6"/>
  <c r="FK78" i="6"/>
  <c r="HM76" i="6"/>
  <c r="HO76" i="6"/>
  <c r="HP76" i="6" s="1"/>
  <c r="GN16" i="6"/>
  <c r="IZ76" i="6"/>
  <c r="JE76" i="6"/>
  <c r="HO74" i="6"/>
  <c r="HP74" i="6" s="1"/>
  <c r="HM74" i="6"/>
  <c r="GK69" i="6"/>
  <c r="GL69" i="6" s="1"/>
  <c r="GI69" i="6"/>
  <c r="IK76" i="6"/>
  <c r="IF76" i="6"/>
  <c r="DS84" i="6"/>
  <c r="DT84" i="6" s="1"/>
  <c r="DQ84" i="6"/>
  <c r="IQ67" i="6"/>
  <c r="IS67" i="6"/>
  <c r="AQ73" i="6"/>
  <c r="AR73" i="6" s="1"/>
  <c r="AO73" i="6"/>
  <c r="EU67" i="6"/>
  <c r="EW67" i="6"/>
  <c r="AE69" i="6"/>
  <c r="AG69" i="6"/>
  <c r="AH69" i="6" s="1"/>
  <c r="FY74" i="6"/>
  <c r="GA74" i="6"/>
  <c r="GB74" i="6" s="1"/>
  <c r="CC73" i="6"/>
  <c r="CE73" i="6"/>
  <c r="CF73" i="6" s="1"/>
  <c r="AJ20" i="6"/>
  <c r="AJ26" i="6" s="1"/>
  <c r="AJ19" i="6"/>
  <c r="GI79" i="6"/>
  <c r="GK79" i="6"/>
  <c r="GL79" i="6" s="1"/>
  <c r="IS71" i="6"/>
  <c r="IT71" i="6" s="1"/>
  <c r="IQ71" i="6"/>
  <c r="HY71" i="6"/>
  <c r="HZ71" i="6" s="1"/>
  <c r="HW71" i="6"/>
  <c r="IG75" i="6"/>
  <c r="II75" i="6"/>
  <c r="IJ75" i="6" s="1"/>
  <c r="EM72" i="6"/>
  <c r="EN72" i="6" s="1"/>
  <c r="EK72" i="6"/>
  <c r="EU73" i="6"/>
  <c r="EW73" i="6"/>
  <c r="EX73" i="6" s="1"/>
  <c r="BS71" i="6"/>
  <c r="BU71" i="6"/>
  <c r="BV71" i="6" s="1"/>
  <c r="HW79" i="6"/>
  <c r="HY79" i="6"/>
  <c r="HZ79" i="6" s="1"/>
  <c r="AS76" i="6"/>
  <c r="AN76" i="6"/>
  <c r="DG71" i="6"/>
  <c r="DI71" i="6"/>
  <c r="DJ71" i="6" s="1"/>
  <c r="CZ64" i="6"/>
  <c r="IG84" i="6"/>
  <c r="II84" i="6"/>
  <c r="IJ84" i="6" s="1"/>
  <c r="DG69" i="6"/>
  <c r="DI69" i="6"/>
  <c r="DJ69" i="6" s="1"/>
  <c r="ET78" i="6"/>
  <c r="EY78" i="6"/>
  <c r="X68" i="6"/>
  <c r="X27" i="6" s="1"/>
  <c r="P27" i="6" s="1"/>
  <c r="W27" i="6"/>
  <c r="BK76" i="6"/>
  <c r="BL76" i="6" s="1"/>
  <c r="BI76" i="6"/>
  <c r="CF64" i="6"/>
  <c r="AQ84" i="6"/>
  <c r="AR84" i="6" s="1"/>
  <c r="AO84" i="6"/>
  <c r="IJ64" i="6"/>
  <c r="BS73" i="6"/>
  <c r="BU73" i="6"/>
  <c r="BV73" i="6" s="1"/>
  <c r="IB19" i="6"/>
  <c r="IB20" i="6"/>
  <c r="IB26" i="6" s="1"/>
  <c r="EW84" i="6"/>
  <c r="EX84" i="6" s="1"/>
  <c r="EU84" i="6"/>
  <c r="AE71" i="6"/>
  <c r="AG71" i="6"/>
  <c r="AH71" i="6" s="1"/>
  <c r="IC81" i="6"/>
  <c r="IF81" i="6" s="1"/>
  <c r="IC82" i="6"/>
  <c r="IC83" i="6"/>
  <c r="IF83" i="6" s="1"/>
  <c r="IC80" i="6"/>
  <c r="IO18" i="6"/>
  <c r="IL16" i="6" s="1"/>
  <c r="CW77" i="6"/>
  <c r="CY77" i="6"/>
  <c r="CZ77" i="6" s="1"/>
  <c r="CG72" i="6"/>
  <c r="CB72" i="6"/>
  <c r="AO53" i="6"/>
  <c r="AQ53" i="6"/>
  <c r="AR53" i="6" s="1"/>
  <c r="GM72" i="6"/>
  <c r="GH72" i="6"/>
  <c r="BS77" i="6"/>
  <c r="BU77" i="6"/>
  <c r="BV77" i="6" s="1"/>
  <c r="FD74" i="6"/>
  <c r="FI74" i="6"/>
  <c r="GW72" i="6"/>
  <c r="GR72" i="6"/>
  <c r="JD64" i="6"/>
  <c r="JE74" i="6"/>
  <c r="IZ74" i="6"/>
  <c r="IG77" i="6"/>
  <c r="II77" i="6"/>
  <c r="IJ77" i="6" s="1"/>
  <c r="DU72" i="6"/>
  <c r="DP72" i="6"/>
  <c r="JK69" i="6"/>
  <c r="JM69" i="6"/>
  <c r="JN69" i="6" s="1"/>
  <c r="FY76" i="6"/>
  <c r="GA76" i="6"/>
  <c r="GB76" i="6" s="1"/>
  <c r="EY76" i="6"/>
  <c r="ET76" i="6"/>
  <c r="BD82" i="6"/>
  <c r="BD81" i="6"/>
  <c r="BD83" i="6"/>
  <c r="BD80" i="6"/>
  <c r="BP18" i="6"/>
  <c r="IA78" i="6"/>
  <c r="HV78" i="6"/>
  <c r="DC84" i="6"/>
  <c r="DF84" i="6" s="1"/>
  <c r="DC77" i="6"/>
  <c r="DF77" i="6" s="1"/>
  <c r="DC76" i="6"/>
  <c r="DC78" i="6"/>
  <c r="DC73" i="6"/>
  <c r="DF73" i="6" s="1"/>
  <c r="DC79" i="6"/>
  <c r="DF79" i="6" s="1"/>
  <c r="DC72" i="6"/>
  <c r="DO18" i="6"/>
  <c r="CC84" i="6"/>
  <c r="CE84" i="6"/>
  <c r="CF84" i="6" s="1"/>
  <c r="GK84" i="6"/>
  <c r="GL84" i="6" s="1"/>
  <c r="GI84" i="6"/>
  <c r="EK76" i="6"/>
  <c r="EM76" i="6"/>
  <c r="EN76" i="6" s="1"/>
  <c r="EW79" i="6"/>
  <c r="EX79" i="6" s="1"/>
  <c r="EU79" i="6"/>
  <c r="AH42" i="6"/>
  <c r="AG27" i="6"/>
  <c r="HW77" i="6"/>
  <c r="HY77" i="6"/>
  <c r="HZ77" i="6" s="1"/>
  <c r="CW75" i="6"/>
  <c r="CY75" i="6"/>
  <c r="CZ75" i="6" s="1"/>
  <c r="AN72" i="6"/>
  <c r="AS72" i="6"/>
  <c r="BY81" i="6"/>
  <c r="CB81" i="6" s="1"/>
  <c r="BY82" i="6"/>
  <c r="BY83" i="6"/>
  <c r="CB83" i="6" s="1"/>
  <c r="BY80" i="6"/>
  <c r="BX21" i="6" s="1"/>
  <c r="CK18" i="6"/>
  <c r="FI72" i="6"/>
  <c r="FD72" i="6"/>
  <c r="GU73" i="6"/>
  <c r="GV73" i="6" s="1"/>
  <c r="GS73" i="6"/>
  <c r="JA77" i="6"/>
  <c r="JC77" i="6"/>
  <c r="JD77" i="6" s="1"/>
  <c r="DT64" i="6"/>
  <c r="DS75" i="6"/>
  <c r="DT75" i="6" s="1"/>
  <c r="DQ75" i="6"/>
  <c r="HW69" i="6"/>
  <c r="HY69" i="6"/>
  <c r="HZ69" i="6" s="1"/>
  <c r="CV72" i="6"/>
  <c r="DA72" i="6"/>
  <c r="CB76" i="6"/>
  <c r="CG76" i="6"/>
  <c r="AU79" i="6"/>
  <c r="AX79" i="6" s="1"/>
  <c r="AU72" i="6"/>
  <c r="AU76" i="6"/>
  <c r="AU78" i="6"/>
  <c r="AU77" i="6"/>
  <c r="AX77" i="6" s="1"/>
  <c r="AU84" i="6"/>
  <c r="AX84" i="6" s="1"/>
  <c r="AU73" i="6"/>
  <c r="AX73" i="6" s="1"/>
  <c r="AU55" i="6"/>
  <c r="BG18" i="6"/>
  <c r="AU56" i="6"/>
  <c r="AU57" i="6"/>
  <c r="AX57" i="6" s="1"/>
  <c r="AT16" i="6"/>
  <c r="GI77" i="6"/>
  <c r="GK77" i="6"/>
  <c r="GL77" i="6" s="1"/>
  <c r="BR78" i="6"/>
  <c r="BW78" i="6"/>
  <c r="FE84" i="6"/>
  <c r="FG84" i="6"/>
  <c r="FH84" i="6" s="1"/>
  <c r="GU75" i="6"/>
  <c r="GV75" i="6" s="1"/>
  <c r="GS75" i="6"/>
  <c r="IZ72" i="6"/>
  <c r="JE72" i="6"/>
  <c r="IM78" i="6"/>
  <c r="IM77" i="6"/>
  <c r="IP77" i="6" s="1"/>
  <c r="IM76" i="6"/>
  <c r="IM73" i="6"/>
  <c r="IP73" i="6" s="1"/>
  <c r="IM72" i="6"/>
  <c r="IM79" i="6"/>
  <c r="IP79" i="6" s="1"/>
  <c r="IM84" i="6"/>
  <c r="IP84" i="6" s="1"/>
  <c r="IY18" i="6"/>
  <c r="DW79" i="6"/>
  <c r="DZ79" i="6" s="1"/>
  <c r="DW78" i="6"/>
  <c r="DW84" i="6"/>
  <c r="DZ84" i="6" s="1"/>
  <c r="DW76" i="6"/>
  <c r="DW72" i="6"/>
  <c r="DW77" i="6"/>
  <c r="DZ77" i="6" s="1"/>
  <c r="EI18" i="6"/>
  <c r="DW73" i="6"/>
  <c r="DZ73" i="6" s="1"/>
  <c r="HY84" i="6"/>
  <c r="HZ84" i="6" s="1"/>
  <c r="HW84" i="6"/>
  <c r="CV76" i="6"/>
  <c r="DA76" i="6"/>
  <c r="JK67" i="6"/>
  <c r="JM67" i="6"/>
  <c r="CG74" i="6"/>
  <c r="CB74" i="6"/>
  <c r="AQ51" i="6"/>
  <c r="AR51" i="6" s="1"/>
  <c r="AO51" i="6"/>
  <c r="GM78" i="6"/>
  <c r="GH78" i="6"/>
  <c r="FE73" i="6"/>
  <c r="FG73" i="6"/>
  <c r="FH73" i="6" s="1"/>
  <c r="GW74" i="6"/>
  <c r="GR74" i="6"/>
  <c r="JG84" i="6"/>
  <c r="JJ84" i="6" s="1"/>
  <c r="JG79" i="6"/>
  <c r="JJ79" i="6" s="1"/>
  <c r="JG77" i="6"/>
  <c r="JJ77" i="6" s="1"/>
  <c r="JG72" i="6"/>
  <c r="JG73" i="6"/>
  <c r="JJ73" i="6" s="1"/>
  <c r="JG78" i="6"/>
  <c r="JG76" i="6"/>
  <c r="BI72" i="6"/>
  <c r="BK72" i="6"/>
  <c r="BL72" i="6" s="1"/>
  <c r="DU74" i="6"/>
  <c r="DP74" i="6"/>
  <c r="FA81" i="6"/>
  <c r="FD81" i="6" s="1"/>
  <c r="FA80" i="6"/>
  <c r="EZ21" i="6" s="1"/>
  <c r="FA83" i="6"/>
  <c r="FD83" i="6" s="1"/>
  <c r="FA82" i="6"/>
  <c r="FM18" i="6"/>
  <c r="HY73" i="6"/>
  <c r="HZ73" i="6" s="1"/>
  <c r="HW73" i="6"/>
  <c r="GA72" i="6"/>
  <c r="GB72" i="6" s="1"/>
  <c r="FY72" i="6"/>
  <c r="CY84" i="6"/>
  <c r="CZ84" i="6" s="1"/>
  <c r="CW84" i="6"/>
  <c r="IS69" i="6"/>
  <c r="IT69" i="6" s="1"/>
  <c r="IQ69" i="6"/>
  <c r="CE75" i="6"/>
  <c r="CF75" i="6" s="1"/>
  <c r="CC75" i="6"/>
  <c r="AS52" i="6"/>
  <c r="AN52" i="6"/>
  <c r="BI74" i="6"/>
  <c r="BK74" i="6"/>
  <c r="BL74" i="6" s="1"/>
  <c r="GI73" i="6"/>
  <c r="GK73" i="6"/>
  <c r="GL73" i="6" s="1"/>
  <c r="GV64" i="6"/>
  <c r="BS79" i="6"/>
  <c r="BU79" i="6"/>
  <c r="BV79" i="6" s="1"/>
  <c r="DJ58" i="6"/>
  <c r="FE75" i="6"/>
  <c r="FG75" i="6"/>
  <c r="FH75" i="6" s="1"/>
  <c r="GR76" i="6"/>
  <c r="GW76" i="6"/>
  <c r="DB62" i="6"/>
  <c r="DB61" i="6"/>
  <c r="DB60" i="6"/>
  <c r="DB63" i="6"/>
  <c r="DV15" i="6"/>
  <c r="HW67" i="6"/>
  <c r="HY67" i="6"/>
  <c r="JC84" i="6"/>
  <c r="JD84" i="6" s="1"/>
  <c r="JA84" i="6"/>
  <c r="IF72" i="6"/>
  <c r="IK72" i="6"/>
  <c r="IB21" i="6"/>
  <c r="DU76" i="6"/>
  <c r="DP76" i="6"/>
  <c r="FU77" i="2"/>
  <c r="FX77" i="2" s="1"/>
  <c r="GB77" i="2" s="1"/>
  <c r="FE73" i="2"/>
  <c r="FU74" i="2"/>
  <c r="FU72" i="2"/>
  <c r="FX72" i="2" s="1"/>
  <c r="FU76" i="2"/>
  <c r="GG17" i="2"/>
  <c r="GQ18" i="2" s="1"/>
  <c r="GO82" i="2" s="1"/>
  <c r="FD76" i="2"/>
  <c r="FE76" i="2" s="1"/>
  <c r="IK74" i="2"/>
  <c r="IG65" i="2"/>
  <c r="FU75" i="2"/>
  <c r="FX75" i="2" s="1"/>
  <c r="BY65" i="2"/>
  <c r="CB65" i="2" s="1"/>
  <c r="AK65" i="2"/>
  <c r="AN65" i="2" s="1"/>
  <c r="BY64" i="2"/>
  <c r="FA82" i="2"/>
  <c r="FA83" i="2"/>
  <c r="FD83" i="2" s="1"/>
  <c r="FA80" i="2"/>
  <c r="FM18" i="2"/>
  <c r="FA81" i="2"/>
  <c r="FD81" i="2" s="1"/>
  <c r="GO83" i="2"/>
  <c r="GR83" i="2" s="1"/>
  <c r="GO80" i="2"/>
  <c r="HA18" i="2"/>
  <c r="GO81" i="2"/>
  <c r="GR81" i="2" s="1"/>
  <c r="GN16" i="2"/>
  <c r="IC80" i="2"/>
  <c r="IC83" i="2"/>
  <c r="IF83" i="2" s="1"/>
  <c r="IC81" i="2"/>
  <c r="IF81" i="2" s="1"/>
  <c r="IO18" i="2"/>
  <c r="IL16" i="2" s="1"/>
  <c r="IC82" i="2"/>
  <c r="IK76" i="2"/>
  <c r="IF76" i="2"/>
  <c r="IM79" i="2"/>
  <c r="IP79" i="2" s="1"/>
  <c r="IM84" i="2"/>
  <c r="IP84" i="2" s="1"/>
  <c r="IM77" i="2"/>
  <c r="IP77" i="2" s="1"/>
  <c r="IM76" i="2"/>
  <c r="IY18" i="2"/>
  <c r="IM72" i="2"/>
  <c r="IM78" i="2"/>
  <c r="IM73" i="2"/>
  <c r="IP73" i="2" s="1"/>
  <c r="IJ84" i="2"/>
  <c r="IG84" i="2"/>
  <c r="GW76" i="2"/>
  <c r="GR76" i="2"/>
  <c r="FH77" i="2"/>
  <c r="FE77" i="2"/>
  <c r="IJ73" i="2"/>
  <c r="IG73" i="2"/>
  <c r="IB16" i="2"/>
  <c r="IJ75" i="2"/>
  <c r="IG75" i="2"/>
  <c r="EZ16" i="2"/>
  <c r="DQ65" i="2"/>
  <c r="DT65" i="2"/>
  <c r="GS73" i="2"/>
  <c r="GV73" i="2"/>
  <c r="FK73" i="2"/>
  <c r="FN73" i="2" s="1"/>
  <c r="FK79" i="2"/>
  <c r="FN79" i="2" s="1"/>
  <c r="FK72" i="2"/>
  <c r="FJ16" i="2"/>
  <c r="FK76" i="2"/>
  <c r="FW18" i="2"/>
  <c r="FK77" i="2"/>
  <c r="FN77" i="2" s="1"/>
  <c r="FK78" i="2"/>
  <c r="FK84" i="2"/>
  <c r="FN84" i="2" s="1"/>
  <c r="FI72" i="2"/>
  <c r="FD72" i="2"/>
  <c r="AK66" i="2"/>
  <c r="AN66" i="2" s="1"/>
  <c r="AO66" i="2" s="1"/>
  <c r="JA64" i="2"/>
  <c r="JA73" i="2"/>
  <c r="JD73" i="2"/>
  <c r="JA68" i="2"/>
  <c r="JD68" i="2"/>
  <c r="JJ67" i="2"/>
  <c r="JO67" i="2"/>
  <c r="JJ71" i="2"/>
  <c r="JO71" i="2"/>
  <c r="JD84" i="2"/>
  <c r="JA84" i="2"/>
  <c r="IJ68" i="2"/>
  <c r="IG68" i="2"/>
  <c r="IG64" i="2"/>
  <c r="IZ76" i="2"/>
  <c r="JE76" i="2"/>
  <c r="JD75" i="2"/>
  <c r="JA75" i="2"/>
  <c r="IT69" i="2"/>
  <c r="IQ69" i="2"/>
  <c r="IJ74" i="2"/>
  <c r="IG74" i="2"/>
  <c r="JO69" i="2"/>
  <c r="JJ69" i="2"/>
  <c r="JG78" i="2"/>
  <c r="JG79" i="2"/>
  <c r="JJ79" i="2" s="1"/>
  <c r="JG76" i="2"/>
  <c r="JG73" i="2"/>
  <c r="JJ73" i="2" s="1"/>
  <c r="JG72" i="2"/>
  <c r="JG84" i="2"/>
  <c r="JJ84" i="2" s="1"/>
  <c r="JG77" i="2"/>
  <c r="JJ77" i="2" s="1"/>
  <c r="JD77" i="2"/>
  <c r="JA77" i="2"/>
  <c r="JN70" i="2"/>
  <c r="JK70" i="2"/>
  <c r="JE72" i="2"/>
  <c r="IZ72" i="2"/>
  <c r="IJ72" i="2"/>
  <c r="IG72" i="2"/>
  <c r="JD65" i="2"/>
  <c r="JA65" i="2"/>
  <c r="JN58" i="2"/>
  <c r="IZ74" i="2"/>
  <c r="JE74" i="2"/>
  <c r="IQ71" i="2"/>
  <c r="IT71" i="2"/>
  <c r="HH19" i="2"/>
  <c r="HH20" i="2"/>
  <c r="HH26" i="2" s="1"/>
  <c r="HL74" i="2"/>
  <c r="HQ74" i="2"/>
  <c r="HQ72" i="2"/>
  <c r="HL72" i="2"/>
  <c r="HC77" i="2"/>
  <c r="HF77" i="2"/>
  <c r="HW67" i="2"/>
  <c r="HP73" i="2"/>
  <c r="HM73" i="2"/>
  <c r="HC84" i="2"/>
  <c r="HF84" i="2"/>
  <c r="HP64" i="2"/>
  <c r="GV74" i="2"/>
  <c r="GS74" i="2"/>
  <c r="HG78" i="2"/>
  <c r="HB78" i="2"/>
  <c r="GV72" i="2"/>
  <c r="GS72" i="2"/>
  <c r="HP84" i="2"/>
  <c r="HM84" i="2"/>
  <c r="GS64" i="2"/>
  <c r="HS78" i="2"/>
  <c r="HS79" i="2"/>
  <c r="HV79" i="2" s="1"/>
  <c r="HS76" i="2"/>
  <c r="HS73" i="2"/>
  <c r="HV73" i="2" s="1"/>
  <c r="HS72" i="2"/>
  <c r="HS77" i="2"/>
  <c r="HV77" i="2" s="1"/>
  <c r="HS84" i="2"/>
  <c r="HV84" i="2" s="1"/>
  <c r="HP75" i="2"/>
  <c r="HM75" i="2"/>
  <c r="HF79" i="2"/>
  <c r="HC79" i="2"/>
  <c r="HC73" i="2"/>
  <c r="HF73" i="2"/>
  <c r="HP77" i="2"/>
  <c r="HM77" i="2"/>
  <c r="HI82" i="2"/>
  <c r="HI83" i="2"/>
  <c r="HL83" i="2" s="1"/>
  <c r="HI81" i="2"/>
  <c r="HL81" i="2" s="1"/>
  <c r="HI80" i="2"/>
  <c r="HU18" i="2"/>
  <c r="HW71" i="2"/>
  <c r="HZ71" i="2"/>
  <c r="HL76" i="2"/>
  <c r="HQ76" i="2"/>
  <c r="HB72" i="2"/>
  <c r="HG72" i="2"/>
  <c r="HG76" i="2"/>
  <c r="HB76" i="2"/>
  <c r="GC72" i="2"/>
  <c r="GB75" i="2"/>
  <c r="FY75" i="2"/>
  <c r="GB64" i="2"/>
  <c r="GE78" i="2"/>
  <c r="GE79" i="2"/>
  <c r="GH79" i="2" s="1"/>
  <c r="GE76" i="2"/>
  <c r="GE73" i="2"/>
  <c r="GH73" i="2" s="1"/>
  <c r="GE77" i="2"/>
  <c r="GH77" i="2" s="1"/>
  <c r="GE72" i="2"/>
  <c r="GE84" i="2"/>
  <c r="GH84" i="2" s="1"/>
  <c r="FR67" i="2"/>
  <c r="FO67" i="2"/>
  <c r="GB84" i="2"/>
  <c r="FY84" i="2"/>
  <c r="GI67" i="2"/>
  <c r="FH76" i="2"/>
  <c r="GI71" i="2"/>
  <c r="GL71" i="2"/>
  <c r="FY77" i="2"/>
  <c r="FX76" i="2"/>
  <c r="GC76" i="2"/>
  <c r="FR69" i="2"/>
  <c r="FO69" i="2"/>
  <c r="FO71" i="2"/>
  <c r="FR71" i="2"/>
  <c r="FH74" i="2"/>
  <c r="FE74" i="2"/>
  <c r="GB73" i="2"/>
  <c r="FY73" i="2"/>
  <c r="GC74" i="2"/>
  <c r="FX74" i="2"/>
  <c r="DZ72" i="2"/>
  <c r="EE72" i="2"/>
  <c r="EE78" i="2"/>
  <c r="DZ78" i="2"/>
  <c r="EJ76" i="2"/>
  <c r="EO76" i="2"/>
  <c r="EK64" i="2"/>
  <c r="ED79" i="2"/>
  <c r="EA79" i="2"/>
  <c r="EQ78" i="2"/>
  <c r="EQ79" i="2"/>
  <c r="ET79" i="2" s="1"/>
  <c r="EQ84" i="2"/>
  <c r="ET84" i="2" s="1"/>
  <c r="EQ72" i="2"/>
  <c r="EQ76" i="2"/>
  <c r="EQ73" i="2"/>
  <c r="ET73" i="2" s="1"/>
  <c r="EQ77" i="2"/>
  <c r="ET77" i="2" s="1"/>
  <c r="EA84" i="2"/>
  <c r="ED84" i="2"/>
  <c r="EN84" i="2"/>
  <c r="EK84" i="2"/>
  <c r="ET71" i="2"/>
  <c r="EY71" i="2"/>
  <c r="EE76" i="2"/>
  <c r="DZ76" i="2"/>
  <c r="EN65" i="2"/>
  <c r="EK65" i="2"/>
  <c r="EA77" i="2"/>
  <c r="ED77" i="2"/>
  <c r="EG82" i="2"/>
  <c r="EG83" i="2"/>
  <c r="EJ83" i="2" s="1"/>
  <c r="EG80" i="2"/>
  <c r="EG81" i="2"/>
  <c r="EJ81" i="2" s="1"/>
  <c r="ES18" i="2"/>
  <c r="EP16" i="2" s="1"/>
  <c r="EF16" i="2"/>
  <c r="EA69" i="2"/>
  <c r="ED69" i="2"/>
  <c r="EJ74" i="2"/>
  <c r="EO74" i="2"/>
  <c r="DT74" i="2"/>
  <c r="DQ74" i="2"/>
  <c r="EY69" i="2"/>
  <c r="ET69" i="2"/>
  <c r="DT72" i="2"/>
  <c r="DQ72" i="2"/>
  <c r="EN73" i="2"/>
  <c r="EK73" i="2"/>
  <c r="EK77" i="2"/>
  <c r="EN77" i="2"/>
  <c r="EN75" i="2"/>
  <c r="EK75" i="2"/>
  <c r="ET67" i="2"/>
  <c r="EY67" i="2"/>
  <c r="ED73" i="2"/>
  <c r="EA73" i="2"/>
  <c r="EO72" i="2"/>
  <c r="EJ72" i="2"/>
  <c r="DQ64" i="2"/>
  <c r="EX70" i="2"/>
  <c r="EU70" i="2"/>
  <c r="AD62" i="2"/>
  <c r="AI62" i="2"/>
  <c r="BR62" i="2"/>
  <c r="BW62" i="2"/>
  <c r="CF66" i="2"/>
  <c r="CC66" i="2"/>
  <c r="T68" i="2"/>
  <c r="W68" i="2" s="1"/>
  <c r="Y68" i="2"/>
  <c r="AI63" i="2"/>
  <c r="AD63" i="2"/>
  <c r="BW63" i="2"/>
  <c r="BR63" i="2"/>
  <c r="J38" i="2"/>
  <c r="M38" i="2" s="1"/>
  <c r="O38" i="2"/>
  <c r="BC60" i="2"/>
  <c r="AX60" i="2"/>
  <c r="AS64" i="2"/>
  <c r="AN64" i="2"/>
  <c r="J46" i="2"/>
  <c r="M46" i="2" s="1"/>
  <c r="O46" i="2"/>
  <c r="AI60" i="2"/>
  <c r="AD60" i="2"/>
  <c r="CG64" i="2"/>
  <c r="CB64" i="2"/>
  <c r="AD61" i="2"/>
  <c r="AI61" i="2"/>
  <c r="J62" i="2"/>
  <c r="M62" i="2" s="1"/>
  <c r="O62" i="2"/>
  <c r="BR60" i="2"/>
  <c r="BW60" i="2"/>
  <c r="N47" i="2"/>
  <c r="K47" i="2"/>
  <c r="J61" i="2"/>
  <c r="M61" i="2" s="1"/>
  <c r="O61" i="2"/>
  <c r="BW61" i="2"/>
  <c r="BR61" i="2"/>
  <c r="O39" i="2"/>
  <c r="J39" i="2"/>
  <c r="M39" i="2" s="1"/>
  <c r="AX61" i="2"/>
  <c r="BC61" i="2"/>
  <c r="BL66" i="2"/>
  <c r="BI66" i="2"/>
  <c r="N40" i="2"/>
  <c r="K40" i="2"/>
  <c r="O60" i="2"/>
  <c r="J60" i="2"/>
  <c r="M60" i="2" s="1"/>
  <c r="BC62" i="2"/>
  <c r="AX62" i="2"/>
  <c r="AS68" i="2"/>
  <c r="AN68" i="2"/>
  <c r="BY68" i="2"/>
  <c r="CK16" i="2"/>
  <c r="J41" i="2"/>
  <c r="M41" i="2" s="1"/>
  <c r="O41" i="2"/>
  <c r="O63" i="2"/>
  <c r="J63" i="2"/>
  <c r="M63" i="2" s="1"/>
  <c r="AX63" i="2"/>
  <c r="BC63" i="2"/>
  <c r="BE64" i="2"/>
  <c r="DG71" i="2"/>
  <c r="DJ71" i="2"/>
  <c r="DJ63" i="2"/>
  <c r="CW64" i="2"/>
  <c r="CW65" i="2"/>
  <c r="CZ65" i="2"/>
  <c r="DJ69" i="2"/>
  <c r="DG69" i="2"/>
  <c r="DG67" i="2"/>
  <c r="DJ67" i="2"/>
  <c r="CZ68" i="2"/>
  <c r="CW68" i="2"/>
  <c r="AC17" i="2"/>
  <c r="T47" i="2"/>
  <c r="T45" i="2"/>
  <c r="T43" i="2"/>
  <c r="BE65" i="2"/>
  <c r="P12" i="2"/>
  <c r="Z12" i="2" s="1"/>
  <c r="AC18" i="2"/>
  <c r="T53" i="2"/>
  <c r="T51" i="2"/>
  <c r="BE68" i="2"/>
  <c r="BQ16" i="2"/>
  <c r="AB18" i="2"/>
  <c r="P50" i="2"/>
  <c r="P51" i="2"/>
  <c r="F60" i="2"/>
  <c r="Z15" i="2"/>
  <c r="Z62" i="2" s="1"/>
  <c r="AW16" i="2"/>
  <c r="H16" i="2"/>
  <c r="F38" i="2" s="1"/>
  <c r="F62" i="2"/>
  <c r="F61" i="2"/>
  <c r="Z13" i="2"/>
  <c r="AJ13" i="2" s="1"/>
  <c r="AT13" i="2" s="1"/>
  <c r="BD13" i="2" s="1"/>
  <c r="BN13" i="2" s="1"/>
  <c r="H17" i="2"/>
  <c r="F46" i="2" s="1"/>
  <c r="F63" i="2"/>
  <c r="F20" i="2"/>
  <c r="F26" i="2" s="1"/>
  <c r="T66" i="2"/>
  <c r="AC16" i="2"/>
  <c r="P16" i="2"/>
  <c r="P19" i="2" s="1"/>
  <c r="AT15" i="2"/>
  <c r="F21" i="2"/>
  <c r="F55" i="2"/>
  <c r="F56" i="2"/>
  <c r="F57" i="2"/>
  <c r="D12" i="5"/>
  <c r="D13" i="5" s="1"/>
  <c r="D14" i="5" s="1"/>
  <c r="D15" i="5" s="1"/>
  <c r="D16" i="5" s="1"/>
  <c r="D17" i="5" s="1"/>
  <c r="D18" i="5" s="1"/>
  <c r="D19" i="5" s="1"/>
  <c r="D20" i="5" s="1"/>
  <c r="D21" i="5" s="1"/>
  <c r="D22" i="5" s="1"/>
  <c r="D23" i="5" s="1"/>
  <c r="D24" i="5" s="1"/>
  <c r="D25" i="5" s="1"/>
  <c r="D26" i="5" s="1"/>
  <c r="D27" i="5" s="1"/>
  <c r="D28" i="5" s="1"/>
  <c r="D29" i="5" s="1"/>
  <c r="D30" i="5" s="1"/>
  <c r="D31" i="5" s="1"/>
  <c r="D32" i="5" s="1"/>
  <c r="D33" i="5" s="1"/>
  <c r="D34" i="5" s="1"/>
  <c r="D35" i="5" s="1"/>
  <c r="D36" i="5" s="1"/>
  <c r="D10" i="5"/>
  <c r="D9" i="5" s="1"/>
  <c r="D8" i="5" s="1"/>
  <c r="A9" i="5"/>
  <c r="IL20" i="6" l="1"/>
  <c r="IL26" i="6" s="1"/>
  <c r="IL19" i="6"/>
  <c r="DT58" i="6"/>
  <c r="FK86" i="6"/>
  <c r="FK87" i="6"/>
  <c r="FN87" i="6" s="1"/>
  <c r="FK85" i="6"/>
  <c r="FJ18" i="6"/>
  <c r="JM79" i="6"/>
  <c r="JN79" i="6" s="1"/>
  <c r="JK79" i="6"/>
  <c r="DZ72" i="6"/>
  <c r="EE72" i="6"/>
  <c r="IQ79" i="6"/>
  <c r="IS79" i="6"/>
  <c r="IT79" i="6" s="1"/>
  <c r="JA72" i="6"/>
  <c r="JC72" i="6"/>
  <c r="AY84" i="6"/>
  <c r="BA84" i="6"/>
  <c r="BB84" i="6" s="1"/>
  <c r="CI87" i="6"/>
  <c r="CL87" i="6" s="1"/>
  <c r="CI86" i="6"/>
  <c r="CI85" i="6"/>
  <c r="CH18" i="6"/>
  <c r="EU76" i="6"/>
  <c r="EW76" i="6"/>
  <c r="EX76" i="6" s="1"/>
  <c r="FN78" i="6"/>
  <c r="FS78" i="6"/>
  <c r="CW76" i="6"/>
  <c r="CY76" i="6"/>
  <c r="CZ76" i="6" s="1"/>
  <c r="DM83" i="6"/>
  <c r="DP83" i="6" s="1"/>
  <c r="DM81" i="6"/>
  <c r="DP81" i="6" s="1"/>
  <c r="DM80" i="6"/>
  <c r="DY18" i="6"/>
  <c r="DM82" i="6"/>
  <c r="DL16" i="6"/>
  <c r="FU82" i="6"/>
  <c r="FU83" i="6"/>
  <c r="FX83" i="6" s="1"/>
  <c r="FU81" i="6"/>
  <c r="FX81" i="6" s="1"/>
  <c r="FU80" i="6"/>
  <c r="GG18" i="6"/>
  <c r="FT16" i="6"/>
  <c r="GU81" i="6"/>
  <c r="GV81" i="6" s="1"/>
  <c r="GS81" i="6"/>
  <c r="BV67" i="6"/>
  <c r="BS76" i="6"/>
  <c r="BU76" i="6"/>
  <c r="BV76" i="6" s="1"/>
  <c r="FE83" i="6"/>
  <c r="FG83" i="6"/>
  <c r="FH83" i="6" s="1"/>
  <c r="IQ73" i="6"/>
  <c r="IS73" i="6"/>
  <c r="IT73" i="6" s="1"/>
  <c r="AT20" i="6"/>
  <c r="AT26" i="6" s="1"/>
  <c r="AT19" i="6"/>
  <c r="BC78" i="6"/>
  <c r="AX78" i="6"/>
  <c r="CE83" i="6"/>
  <c r="CF83" i="6" s="1"/>
  <c r="CC83" i="6"/>
  <c r="IK80" i="6"/>
  <c r="IF80" i="6"/>
  <c r="EW78" i="6"/>
  <c r="EX78" i="6" s="1"/>
  <c r="EU78" i="6"/>
  <c r="BN13" i="6"/>
  <c r="BN12" i="6"/>
  <c r="HG72" i="6"/>
  <c r="HB72" i="6"/>
  <c r="CQ72" i="6"/>
  <c r="CL72" i="6"/>
  <c r="CH21" i="6"/>
  <c r="IK24" i="6"/>
  <c r="IK27" i="6"/>
  <c r="IB27" i="6" s="1"/>
  <c r="DV61" i="6"/>
  <c r="EP15" i="6"/>
  <c r="DV62" i="6"/>
  <c r="DV63" i="6"/>
  <c r="DV60" i="6"/>
  <c r="JJ76" i="6"/>
  <c r="JO76" i="6"/>
  <c r="GU74" i="6"/>
  <c r="GV74" i="6" s="1"/>
  <c r="GS74" i="6"/>
  <c r="CE74" i="6"/>
  <c r="CF74" i="6" s="1"/>
  <c r="CC74" i="6"/>
  <c r="DZ78" i="6"/>
  <c r="EE78" i="6"/>
  <c r="IP76" i="6"/>
  <c r="IU76" i="6"/>
  <c r="AY57" i="6"/>
  <c r="BA57" i="6"/>
  <c r="BB57" i="6" s="1"/>
  <c r="CG82" i="6"/>
  <c r="CB82" i="6"/>
  <c r="BN87" i="6"/>
  <c r="BN86" i="6"/>
  <c r="BN85" i="6"/>
  <c r="BZ18" i="6"/>
  <c r="GU72" i="6"/>
  <c r="GS72" i="6"/>
  <c r="II83" i="6"/>
  <c r="IJ83" i="6" s="1"/>
  <c r="IG83" i="6"/>
  <c r="AQ76" i="6"/>
  <c r="AR76" i="6" s="1"/>
  <c r="AO76" i="6"/>
  <c r="IG76" i="6"/>
  <c r="II76" i="6"/>
  <c r="IJ76" i="6" s="1"/>
  <c r="IG74" i="6"/>
  <c r="II74" i="6"/>
  <c r="IJ74" i="6" s="1"/>
  <c r="JK73" i="6"/>
  <c r="JM73" i="6"/>
  <c r="JN73" i="6" s="1"/>
  <c r="EC73" i="6"/>
  <c r="ED73" i="6" s="1"/>
  <c r="EA73" i="6"/>
  <c r="IU78" i="6"/>
  <c r="IP78" i="6"/>
  <c r="BE82" i="6"/>
  <c r="BE81" i="6"/>
  <c r="BH81" i="6" s="1"/>
  <c r="BE80" i="6"/>
  <c r="BQ18" i="6"/>
  <c r="BE83" i="6"/>
  <c r="BH83" i="6" s="1"/>
  <c r="BD16" i="6"/>
  <c r="BA79" i="6"/>
  <c r="BB79" i="6" s="1"/>
  <c r="AY79" i="6"/>
  <c r="DK78" i="6"/>
  <c r="DF78" i="6"/>
  <c r="GI72" i="6"/>
  <c r="GK72" i="6"/>
  <c r="GL72" i="6" s="1"/>
  <c r="IG81" i="6"/>
  <c r="II81" i="6"/>
  <c r="IJ81" i="6" s="1"/>
  <c r="IT67" i="6"/>
  <c r="FO73" i="6"/>
  <c r="FQ73" i="6"/>
  <c r="FR73" i="6" s="1"/>
  <c r="HY76" i="6"/>
  <c r="HZ76" i="6" s="1"/>
  <c r="HW76" i="6"/>
  <c r="HB78" i="6"/>
  <c r="HG78" i="6"/>
  <c r="AT69" i="6"/>
  <c r="AT70" i="6"/>
  <c r="BF16" i="6"/>
  <c r="AT71" i="6"/>
  <c r="AT67" i="6"/>
  <c r="CM77" i="6"/>
  <c r="CO77" i="6"/>
  <c r="CP77" i="6" s="1"/>
  <c r="EX67" i="6"/>
  <c r="BU72" i="6"/>
  <c r="BV72" i="6" s="1"/>
  <c r="BS72" i="6"/>
  <c r="GW80" i="6"/>
  <c r="GW24" i="6" s="1"/>
  <c r="GR80" i="6"/>
  <c r="HE77" i="6"/>
  <c r="HF77" i="6" s="1"/>
  <c r="HC77" i="6"/>
  <c r="HZ67" i="6"/>
  <c r="FD82" i="6"/>
  <c r="FI82" i="6"/>
  <c r="IU72" i="6"/>
  <c r="IP72" i="6"/>
  <c r="BA77" i="6"/>
  <c r="BB77" i="6" s="1"/>
  <c r="AY77" i="6"/>
  <c r="CG80" i="6"/>
  <c r="CG24" i="6" s="1"/>
  <c r="CB80" i="6"/>
  <c r="CM79" i="6"/>
  <c r="CO79" i="6"/>
  <c r="CP79" i="6" s="1"/>
  <c r="DS74" i="6"/>
  <c r="DT74" i="6" s="1"/>
  <c r="DQ74" i="6"/>
  <c r="JJ72" i="6"/>
  <c r="JO72" i="6"/>
  <c r="JN67" i="6"/>
  <c r="EG82" i="6"/>
  <c r="EG80" i="6"/>
  <c r="EG83" i="6"/>
  <c r="EJ83" i="6" s="1"/>
  <c r="EG81" i="6"/>
  <c r="EJ81" i="6" s="1"/>
  <c r="ES18" i="6"/>
  <c r="EF16" i="6"/>
  <c r="IW83" i="6"/>
  <c r="IZ83" i="6" s="1"/>
  <c r="IW82" i="6"/>
  <c r="IW80" i="6"/>
  <c r="IW81" i="6"/>
  <c r="IZ81" i="6" s="1"/>
  <c r="JI18" i="6"/>
  <c r="IV16" i="6"/>
  <c r="BC55" i="6"/>
  <c r="AX55" i="6"/>
  <c r="AT21" i="6"/>
  <c r="FG72" i="6"/>
  <c r="FE72" i="6"/>
  <c r="FD22" i="6"/>
  <c r="AQ72" i="6"/>
  <c r="AR72" i="6" s="1"/>
  <c r="AO72" i="6"/>
  <c r="DF76" i="6"/>
  <c r="DK76" i="6"/>
  <c r="FS76" i="6"/>
  <c r="FN76" i="6"/>
  <c r="GY85" i="6"/>
  <c r="GX21" i="6" s="1"/>
  <c r="GY87" i="6"/>
  <c r="HB87" i="6" s="1"/>
  <c r="GY86" i="6"/>
  <c r="GX18" i="6"/>
  <c r="HI82" i="6"/>
  <c r="HI83" i="6"/>
  <c r="HL83" i="6" s="1"/>
  <c r="HI80" i="6"/>
  <c r="HI81" i="6"/>
  <c r="HL81" i="6" s="1"/>
  <c r="HU18" i="6"/>
  <c r="HH16" i="6"/>
  <c r="CH16" i="6"/>
  <c r="CM84" i="6"/>
  <c r="CO84" i="6"/>
  <c r="CP84" i="6" s="1"/>
  <c r="DJ67" i="6"/>
  <c r="JK77" i="6"/>
  <c r="JM77" i="6"/>
  <c r="JN77" i="6" s="1"/>
  <c r="GK78" i="6"/>
  <c r="GL78" i="6" s="1"/>
  <c r="GI78" i="6"/>
  <c r="EC77" i="6"/>
  <c r="ED77" i="6" s="1"/>
  <c r="EA77" i="6"/>
  <c r="IQ84" i="6"/>
  <c r="IS84" i="6"/>
  <c r="IT84" i="6" s="1"/>
  <c r="BU78" i="6"/>
  <c r="BV78" i="6" s="1"/>
  <c r="BS78" i="6"/>
  <c r="BA73" i="6"/>
  <c r="BB73" i="6" s="1"/>
  <c r="AY73" i="6"/>
  <c r="CC76" i="6"/>
  <c r="CE76" i="6"/>
  <c r="CF76" i="6" s="1"/>
  <c r="AH27" i="6"/>
  <c r="Z27" i="6" s="1"/>
  <c r="DG77" i="6"/>
  <c r="DI77" i="6"/>
  <c r="DJ77" i="6" s="1"/>
  <c r="DS72" i="6"/>
  <c r="DQ72" i="6"/>
  <c r="FG74" i="6"/>
  <c r="FH74" i="6" s="1"/>
  <c r="FE74" i="6"/>
  <c r="FJ16" i="6"/>
  <c r="FQ77" i="6"/>
  <c r="FR77" i="6" s="1"/>
  <c r="FO77" i="6"/>
  <c r="GS83" i="6"/>
  <c r="GU83" i="6"/>
  <c r="GV83" i="6" s="1"/>
  <c r="AN22" i="6"/>
  <c r="AO50" i="6"/>
  <c r="AQ50" i="6"/>
  <c r="CP67" i="6"/>
  <c r="HG76" i="6"/>
  <c r="HB76" i="6"/>
  <c r="CQ78" i="6"/>
  <c r="CL78" i="6"/>
  <c r="HW72" i="6"/>
  <c r="HY72" i="6"/>
  <c r="HZ72" i="6" s="1"/>
  <c r="AT79" i="6"/>
  <c r="AT84" i="6"/>
  <c r="AT73" i="6"/>
  <c r="AT72" i="6"/>
  <c r="AT77" i="6"/>
  <c r="AT76" i="6"/>
  <c r="AT78" i="6"/>
  <c r="BF17" i="6"/>
  <c r="DS76" i="6"/>
  <c r="DT76" i="6" s="1"/>
  <c r="DQ76" i="6"/>
  <c r="DI84" i="6"/>
  <c r="DJ84" i="6" s="1"/>
  <c r="DG84" i="6"/>
  <c r="GL67" i="6"/>
  <c r="CS83" i="6"/>
  <c r="CV83" i="6" s="1"/>
  <c r="CS81" i="6"/>
  <c r="CV81" i="6" s="1"/>
  <c r="CS80" i="6"/>
  <c r="CS82" i="6"/>
  <c r="DE18" i="6"/>
  <c r="CR16" i="6"/>
  <c r="FE76" i="6"/>
  <c r="FG76" i="6"/>
  <c r="FH76" i="6" s="1"/>
  <c r="JM84" i="6"/>
  <c r="JN84" i="6" s="1"/>
  <c r="JK84" i="6"/>
  <c r="DZ76" i="6"/>
  <c r="EE76" i="6"/>
  <c r="HY78" i="6"/>
  <c r="HZ78" i="6" s="1"/>
  <c r="HW78" i="6"/>
  <c r="IM87" i="6"/>
  <c r="IP87" i="6" s="1"/>
  <c r="IM86" i="6"/>
  <c r="IM85" i="6"/>
  <c r="IL18" i="6"/>
  <c r="CY74" i="6"/>
  <c r="CZ74" i="6" s="1"/>
  <c r="CW74" i="6"/>
  <c r="HE73" i="6"/>
  <c r="HF73" i="6" s="1"/>
  <c r="HC73" i="6"/>
  <c r="GU76" i="6"/>
  <c r="GV76" i="6" s="1"/>
  <c r="GS76" i="6"/>
  <c r="EA84" i="6"/>
  <c r="EC84" i="6"/>
  <c r="ED84" i="6" s="1"/>
  <c r="CW72" i="6"/>
  <c r="CY72" i="6"/>
  <c r="DK72" i="6"/>
  <c r="DF72" i="6"/>
  <c r="GN21" i="6"/>
  <c r="CE72" i="6"/>
  <c r="CC72" i="6"/>
  <c r="JC76" i="6"/>
  <c r="JD76" i="6" s="1"/>
  <c r="JA76" i="6"/>
  <c r="FO79" i="6"/>
  <c r="FQ79" i="6"/>
  <c r="FR79" i="6" s="1"/>
  <c r="GR82" i="6"/>
  <c r="GW82" i="6"/>
  <c r="EW72" i="6"/>
  <c r="EX72" i="6" s="1"/>
  <c r="EU72" i="6"/>
  <c r="AO52" i="6"/>
  <c r="AQ52" i="6"/>
  <c r="AR52" i="6" s="1"/>
  <c r="FD80" i="6"/>
  <c r="FI80" i="6"/>
  <c r="FI24" i="6" s="1"/>
  <c r="BC76" i="6"/>
  <c r="AX76" i="6"/>
  <c r="DI79" i="6"/>
  <c r="DJ79" i="6" s="1"/>
  <c r="DG79" i="6"/>
  <c r="FO84" i="6"/>
  <c r="FQ84" i="6"/>
  <c r="FR84" i="6" s="1"/>
  <c r="HC79" i="6"/>
  <c r="HE79" i="6"/>
  <c r="HF79" i="6" s="1"/>
  <c r="CO73" i="6"/>
  <c r="CP73" i="6" s="1"/>
  <c r="CM73" i="6"/>
  <c r="II72" i="6"/>
  <c r="IG72" i="6"/>
  <c r="IF22" i="6"/>
  <c r="FG81" i="6"/>
  <c r="FH81" i="6" s="1"/>
  <c r="FE81" i="6"/>
  <c r="JO78" i="6"/>
  <c r="JJ78" i="6"/>
  <c r="EC79" i="6"/>
  <c r="ED79" i="6" s="1"/>
  <c r="EA79" i="6"/>
  <c r="IQ77" i="6"/>
  <c r="IS77" i="6"/>
  <c r="IT77" i="6" s="1"/>
  <c r="AX56" i="6"/>
  <c r="BC56" i="6"/>
  <c r="BC72" i="6"/>
  <c r="AX72" i="6"/>
  <c r="CE81" i="6"/>
  <c r="CF81" i="6" s="1"/>
  <c r="CC81" i="6"/>
  <c r="DG73" i="6"/>
  <c r="DI73" i="6"/>
  <c r="DJ73" i="6" s="1"/>
  <c r="JA74" i="6"/>
  <c r="JC74" i="6"/>
  <c r="JD74" i="6" s="1"/>
  <c r="GW27" i="6"/>
  <c r="GN27" i="6" s="1"/>
  <c r="IK82" i="6"/>
  <c r="IF82" i="6"/>
  <c r="GN19" i="6"/>
  <c r="GN20" i="6"/>
  <c r="GN26" i="6" s="1"/>
  <c r="FN72" i="6"/>
  <c r="FS72" i="6"/>
  <c r="FJ21" i="6"/>
  <c r="GX16" i="6"/>
  <c r="HC84" i="6"/>
  <c r="HE84" i="6"/>
  <c r="HF84" i="6" s="1"/>
  <c r="GI76" i="6"/>
  <c r="GK76" i="6"/>
  <c r="GL76" i="6" s="1"/>
  <c r="AQ74" i="6"/>
  <c r="AR74" i="6" s="1"/>
  <c r="AO74" i="6"/>
  <c r="CQ76" i="6"/>
  <c r="CL76" i="6"/>
  <c r="AR66" i="2"/>
  <c r="CG65" i="2"/>
  <c r="F43" i="2"/>
  <c r="AS65" i="2"/>
  <c r="EF21" i="2"/>
  <c r="FH72" i="2"/>
  <c r="FE72" i="2"/>
  <c r="FR84" i="2"/>
  <c r="FO84" i="2"/>
  <c r="FR77" i="2"/>
  <c r="FO77" i="2"/>
  <c r="FN76" i="2"/>
  <c r="FS76" i="2"/>
  <c r="FS72" i="2"/>
  <c r="FN72" i="2"/>
  <c r="FR73" i="2"/>
  <c r="FO73" i="2"/>
  <c r="IB20" i="2"/>
  <c r="IB26" i="2" s="1"/>
  <c r="IB19" i="2"/>
  <c r="IU78" i="2"/>
  <c r="IP78" i="2"/>
  <c r="IU72" i="2"/>
  <c r="IP72" i="2"/>
  <c r="IU76" i="2"/>
  <c r="IP76" i="2"/>
  <c r="IT84" i="2"/>
  <c r="IQ84" i="2"/>
  <c r="IJ76" i="2"/>
  <c r="IG76" i="2"/>
  <c r="IL18" i="2"/>
  <c r="IM87" i="2"/>
  <c r="IP87" i="2" s="1"/>
  <c r="IM86" i="2"/>
  <c r="IM85" i="2"/>
  <c r="IL21" i="2" s="1"/>
  <c r="IJ83" i="2"/>
  <c r="IG83" i="2"/>
  <c r="GN20" i="2"/>
  <c r="GN26" i="2" s="1"/>
  <c r="GN19" i="2"/>
  <c r="GX18" i="2"/>
  <c r="GY87" i="2"/>
  <c r="HB87" i="2" s="1"/>
  <c r="GY86" i="2"/>
  <c r="GY85" i="2"/>
  <c r="GX16" i="2"/>
  <c r="GR80" i="2"/>
  <c r="GW80" i="2"/>
  <c r="GN21" i="2"/>
  <c r="FH81" i="2"/>
  <c r="FE81" i="2"/>
  <c r="FD80" i="2"/>
  <c r="EZ21" i="2"/>
  <c r="FI80" i="2"/>
  <c r="FI27" i="2" s="1"/>
  <c r="EZ27" i="2" s="1"/>
  <c r="FI82" i="2"/>
  <c r="FI24" i="2" s="1"/>
  <c r="FD82" i="2"/>
  <c r="FN78" i="2"/>
  <c r="FS78" i="2"/>
  <c r="FU83" i="2"/>
  <c r="FX83" i="2" s="1"/>
  <c r="FU80" i="2"/>
  <c r="FT16" i="2"/>
  <c r="FU82" i="2"/>
  <c r="FU81" i="2"/>
  <c r="FX81" i="2" s="1"/>
  <c r="GG18" i="2"/>
  <c r="FJ20" i="2"/>
  <c r="FJ26" i="2" s="1"/>
  <c r="FO79" i="2"/>
  <c r="FR79" i="2"/>
  <c r="EZ19" i="2"/>
  <c r="EZ20" i="2"/>
  <c r="EZ26" i="2" s="1"/>
  <c r="GS76" i="2"/>
  <c r="GV76" i="2"/>
  <c r="IT73" i="2"/>
  <c r="IQ73" i="2"/>
  <c r="IL19" i="2"/>
  <c r="IL20" i="2"/>
  <c r="IL26" i="2" s="1"/>
  <c r="IV16" i="2"/>
  <c r="JI18" i="2"/>
  <c r="IW81" i="2"/>
  <c r="IZ81" i="2" s="1"/>
  <c r="IW82" i="2"/>
  <c r="IW83" i="2"/>
  <c r="IZ83" i="2" s="1"/>
  <c r="IW80" i="2"/>
  <c r="IQ77" i="2"/>
  <c r="IT77" i="2"/>
  <c r="IQ79" i="2"/>
  <c r="IT79" i="2"/>
  <c r="IK82" i="2"/>
  <c r="IF82" i="2"/>
  <c r="IG81" i="2"/>
  <c r="IJ81" i="2"/>
  <c r="IF80" i="2"/>
  <c r="IK80" i="2"/>
  <c r="IB21" i="2"/>
  <c r="GS81" i="2"/>
  <c r="GV81" i="2"/>
  <c r="GR82" i="2"/>
  <c r="GW82" i="2"/>
  <c r="GV83" i="2"/>
  <c r="GS83" i="2"/>
  <c r="FJ18" i="2"/>
  <c r="FJ19" i="2" s="1"/>
  <c r="FK85" i="2"/>
  <c r="FK87" i="2"/>
  <c r="FN87" i="2" s="1"/>
  <c r="FK86" i="2"/>
  <c r="FE83" i="2"/>
  <c r="FH83" i="2"/>
  <c r="JD72" i="2"/>
  <c r="JA72" i="2"/>
  <c r="JN69" i="2"/>
  <c r="JK69" i="2"/>
  <c r="JN77" i="2"/>
  <c r="JK77" i="2"/>
  <c r="JN84" i="2"/>
  <c r="JK84" i="2"/>
  <c r="IJ64" i="2"/>
  <c r="JK71" i="2"/>
  <c r="JN71" i="2"/>
  <c r="JO72" i="2"/>
  <c r="JJ72" i="2"/>
  <c r="JK73" i="2"/>
  <c r="JN73" i="2"/>
  <c r="JA74" i="2"/>
  <c r="JD74" i="2"/>
  <c r="JJ76" i="2"/>
  <c r="JO76" i="2"/>
  <c r="JD76" i="2"/>
  <c r="JA76" i="2"/>
  <c r="JK79" i="2"/>
  <c r="JN79" i="2"/>
  <c r="JK67" i="2"/>
  <c r="JO78" i="2"/>
  <c r="JJ78" i="2"/>
  <c r="JD64" i="2"/>
  <c r="HL80" i="2"/>
  <c r="HQ80" i="2"/>
  <c r="HQ27" i="2" s="1"/>
  <c r="HH27" i="2" s="1"/>
  <c r="HV72" i="2"/>
  <c r="IA72" i="2"/>
  <c r="HW73" i="2"/>
  <c r="HZ73" i="2"/>
  <c r="HM83" i="2"/>
  <c r="HP83" i="2"/>
  <c r="HV76" i="2"/>
  <c r="IA76" i="2"/>
  <c r="HF78" i="2"/>
  <c r="HC78" i="2"/>
  <c r="HC72" i="2"/>
  <c r="HF72" i="2"/>
  <c r="HQ82" i="2"/>
  <c r="HL82" i="2"/>
  <c r="HW79" i="2"/>
  <c r="HZ79" i="2"/>
  <c r="HM74" i="2"/>
  <c r="HP74" i="2"/>
  <c r="IA78" i="2"/>
  <c r="HV78" i="2"/>
  <c r="HM72" i="2"/>
  <c r="HS86" i="2"/>
  <c r="HS85" i="2"/>
  <c r="HR18" i="2"/>
  <c r="HS87" i="2"/>
  <c r="HV87" i="2" s="1"/>
  <c r="HR16" i="2"/>
  <c r="HF76" i="2"/>
  <c r="HC76" i="2"/>
  <c r="GV64" i="2"/>
  <c r="HP81" i="2"/>
  <c r="HM81" i="2"/>
  <c r="HH21" i="2"/>
  <c r="HP76" i="2"/>
  <c r="HM76" i="2"/>
  <c r="HZ84" i="2"/>
  <c r="HW84" i="2"/>
  <c r="HZ77" i="2"/>
  <c r="HW77" i="2"/>
  <c r="HZ67" i="2"/>
  <c r="GI79" i="2"/>
  <c r="GL79" i="2"/>
  <c r="GB76" i="2"/>
  <c r="FY76" i="2"/>
  <c r="GM78" i="2"/>
  <c r="GH78" i="2"/>
  <c r="GL67" i="2"/>
  <c r="GL84" i="2"/>
  <c r="GI84" i="2"/>
  <c r="FY72" i="2"/>
  <c r="GI73" i="2"/>
  <c r="GL73" i="2"/>
  <c r="GM72" i="2"/>
  <c r="GH72" i="2"/>
  <c r="GB74" i="2"/>
  <c r="FY74" i="2"/>
  <c r="GL77" i="2"/>
  <c r="GI77" i="2"/>
  <c r="GH76" i="2"/>
  <c r="GM76" i="2"/>
  <c r="EP20" i="2"/>
  <c r="EP26" i="2" s="1"/>
  <c r="EX84" i="2"/>
  <c r="EU84" i="2"/>
  <c r="EN81" i="2"/>
  <c r="EK81" i="2"/>
  <c r="EK76" i="2"/>
  <c r="EN76" i="2"/>
  <c r="EK83" i="2"/>
  <c r="EN83" i="2"/>
  <c r="EK72" i="2"/>
  <c r="EN72" i="2"/>
  <c r="EU67" i="2"/>
  <c r="EK74" i="2"/>
  <c r="EN74" i="2"/>
  <c r="EO82" i="2"/>
  <c r="EJ82" i="2"/>
  <c r="EX77" i="2"/>
  <c r="EU77" i="2"/>
  <c r="ED78" i="2"/>
  <c r="EA78" i="2"/>
  <c r="EQ86" i="2"/>
  <c r="EQ87" i="2"/>
  <c r="ET87" i="2" s="1"/>
  <c r="EP18" i="2"/>
  <c r="EP19" i="2" s="1"/>
  <c r="EQ85" i="2"/>
  <c r="EU79" i="2"/>
  <c r="EX79" i="2"/>
  <c r="EA76" i="2"/>
  <c r="ED76" i="2"/>
  <c r="DT64" i="2"/>
  <c r="EY76" i="2"/>
  <c r="ET76" i="2"/>
  <c r="EU71" i="2"/>
  <c r="EX71" i="2"/>
  <c r="EJ80" i="2"/>
  <c r="EO80" i="2"/>
  <c r="EY78" i="2"/>
  <c r="ET78" i="2"/>
  <c r="EU73" i="2"/>
  <c r="EX73" i="2"/>
  <c r="EJ22" i="2"/>
  <c r="EX69" i="2"/>
  <c r="EU69" i="2"/>
  <c r="EF19" i="2"/>
  <c r="EF20" i="2"/>
  <c r="EF26" i="2" s="1"/>
  <c r="ET72" i="2"/>
  <c r="EY72" i="2"/>
  <c r="EN64" i="2"/>
  <c r="ED72" i="2"/>
  <c r="EA72" i="2"/>
  <c r="T46" i="2"/>
  <c r="Y46" i="2"/>
  <c r="X51" i="2"/>
  <c r="U51" i="2"/>
  <c r="X45" i="2"/>
  <c r="U45" i="2"/>
  <c r="N41" i="2"/>
  <c r="K41" i="2"/>
  <c r="N60" i="2"/>
  <c r="K60" i="2"/>
  <c r="CC65" i="2"/>
  <c r="CF65" i="2"/>
  <c r="K46" i="2"/>
  <c r="N46" i="2"/>
  <c r="X68" i="2"/>
  <c r="U68" i="2"/>
  <c r="U53" i="2"/>
  <c r="X53" i="2"/>
  <c r="T44" i="2"/>
  <c r="Y44" i="2"/>
  <c r="AY61" i="2"/>
  <c r="BB61" i="2"/>
  <c r="U66" i="2"/>
  <c r="X66" i="2"/>
  <c r="Y50" i="2"/>
  <c r="T50" i="2"/>
  <c r="Y42" i="2"/>
  <c r="T42" i="2"/>
  <c r="BM64" i="2"/>
  <c r="BH64" i="2"/>
  <c r="CI71" i="2"/>
  <c r="CI70" i="2"/>
  <c r="CL70" i="2" s="1"/>
  <c r="CI69" i="2"/>
  <c r="CU17" i="2"/>
  <c r="CI67" i="2"/>
  <c r="N39" i="2"/>
  <c r="K39" i="2"/>
  <c r="AE61" i="2"/>
  <c r="AH61" i="2"/>
  <c r="N38" i="2"/>
  <c r="K38" i="2"/>
  <c r="Y65" i="2"/>
  <c r="T65" i="2"/>
  <c r="U47" i="2"/>
  <c r="X47" i="2"/>
  <c r="CG68" i="2"/>
  <c r="CB68" i="2"/>
  <c r="CC64" i="2"/>
  <c r="CF64" i="2"/>
  <c r="AO64" i="2"/>
  <c r="AR64" i="2"/>
  <c r="BS63" i="2"/>
  <c r="BV63" i="2"/>
  <c r="BB63" i="2"/>
  <c r="AY63" i="2"/>
  <c r="AR68" i="2"/>
  <c r="AO68" i="2"/>
  <c r="BV61" i="2"/>
  <c r="BS61" i="2"/>
  <c r="BV60" i="2"/>
  <c r="BS60" i="2"/>
  <c r="BV62" i="2"/>
  <c r="BS62" i="2"/>
  <c r="F40" i="2"/>
  <c r="T64" i="2"/>
  <c r="Y64" i="2"/>
  <c r="BH65" i="2"/>
  <c r="BM65" i="2"/>
  <c r="N63" i="2"/>
  <c r="K63" i="2"/>
  <c r="AE60" i="2"/>
  <c r="AH60" i="2"/>
  <c r="AH63" i="2"/>
  <c r="AE63" i="2"/>
  <c r="BM68" i="2"/>
  <c r="BH68" i="2"/>
  <c r="BB62" i="2"/>
  <c r="AY62" i="2"/>
  <c r="K62" i="2"/>
  <c r="N62" i="2"/>
  <c r="AR65" i="2"/>
  <c r="AO65" i="2"/>
  <c r="AE62" i="2"/>
  <c r="AH62" i="2"/>
  <c r="F42" i="2"/>
  <c r="Y52" i="2"/>
  <c r="T52" i="2"/>
  <c r="U43" i="2"/>
  <c r="X43" i="2"/>
  <c r="K61" i="2"/>
  <c r="N61" i="2"/>
  <c r="BB60" i="2"/>
  <c r="AY60" i="2"/>
  <c r="CZ64" i="2"/>
  <c r="Z18" i="2"/>
  <c r="AA56" i="2"/>
  <c r="AA57" i="2"/>
  <c r="AD57" i="2" s="1"/>
  <c r="AG57" i="2" s="1"/>
  <c r="AA55" i="2"/>
  <c r="Z63" i="2"/>
  <c r="BO69" i="2"/>
  <c r="BO70" i="2"/>
  <c r="BR70" i="2" s="1"/>
  <c r="BO71" i="2"/>
  <c r="CA17" i="2"/>
  <c r="CK17" i="2" s="1"/>
  <c r="P21" i="2"/>
  <c r="Z60" i="2"/>
  <c r="BO67" i="2"/>
  <c r="AA48" i="2"/>
  <c r="AA42" i="2"/>
  <c r="AA47" i="2"/>
  <c r="AD47" i="2" s="1"/>
  <c r="AG47" i="2" s="1"/>
  <c r="AA49" i="2"/>
  <c r="AD49" i="2" s="1"/>
  <c r="AG49" i="2" s="1"/>
  <c r="AA43" i="2"/>
  <c r="AD43" i="2" s="1"/>
  <c r="AG43" i="2" s="1"/>
  <c r="AA46" i="2"/>
  <c r="AM18" i="2"/>
  <c r="AW18" i="2" s="1"/>
  <c r="AT18" i="2" s="1"/>
  <c r="Z16" i="2"/>
  <c r="Z20" i="2" s="1"/>
  <c r="Z26" i="2" s="1"/>
  <c r="AM17" i="2"/>
  <c r="AA70" i="2"/>
  <c r="AD70" i="2" s="1"/>
  <c r="AG70" i="2" s="1"/>
  <c r="AA69" i="2"/>
  <c r="AA67" i="2"/>
  <c r="AA71" i="2"/>
  <c r="F49" i="2"/>
  <c r="F48" i="2"/>
  <c r="AU69" i="2"/>
  <c r="AU70" i="2"/>
  <c r="AX70" i="2" s="1"/>
  <c r="BG17" i="2"/>
  <c r="AU71" i="2"/>
  <c r="AU67" i="2"/>
  <c r="Z61" i="2"/>
  <c r="AL18" i="2"/>
  <c r="Z56" i="2"/>
  <c r="Z55" i="2"/>
  <c r="Z57" i="2"/>
  <c r="O24" i="2"/>
  <c r="R16" i="2"/>
  <c r="P64" i="2" s="1"/>
  <c r="F39" i="2"/>
  <c r="F41" i="2"/>
  <c r="R17" i="2"/>
  <c r="AJ12" i="2"/>
  <c r="AT12" i="2" s="1"/>
  <c r="BD12" i="2" s="1"/>
  <c r="BN12" i="2" s="1"/>
  <c r="BX12" i="2" s="1"/>
  <c r="F47" i="2"/>
  <c r="BX13" i="2"/>
  <c r="P20" i="2"/>
  <c r="P26" i="2" s="1"/>
  <c r="AT63" i="2"/>
  <c r="AT60" i="2"/>
  <c r="AT62" i="2"/>
  <c r="AT61" i="2"/>
  <c r="BN15" i="2"/>
  <c r="CH15" i="2" s="1"/>
  <c r="J22" i="2"/>
  <c r="IP85" i="6" l="1"/>
  <c r="IU85" i="6"/>
  <c r="EC76" i="6"/>
  <c r="ED76" i="6" s="1"/>
  <c r="EA76" i="6"/>
  <c r="DA80" i="6"/>
  <c r="CV80" i="6"/>
  <c r="CR21" i="6"/>
  <c r="HO81" i="6"/>
  <c r="HP81" i="6" s="1"/>
  <c r="HM81" i="6"/>
  <c r="GU80" i="6"/>
  <c r="GV80" i="6" s="1"/>
  <c r="GS80" i="6"/>
  <c r="GS23" i="6" s="1"/>
  <c r="BI83" i="6"/>
  <c r="BK83" i="6"/>
  <c r="BL83" i="6" s="1"/>
  <c r="GV72" i="6"/>
  <c r="DG72" i="6"/>
  <c r="DI72" i="6"/>
  <c r="CY81" i="6"/>
  <c r="CZ81" i="6" s="1"/>
  <c r="CW81" i="6"/>
  <c r="DU80" i="6"/>
  <c r="DP80" i="6"/>
  <c r="DL21" i="6"/>
  <c r="JD72" i="6"/>
  <c r="FO72" i="6"/>
  <c r="FQ72" i="6"/>
  <c r="DT72" i="6"/>
  <c r="HM83" i="6"/>
  <c r="HO83" i="6"/>
  <c r="HP83" i="6" s="1"/>
  <c r="FH72" i="6"/>
  <c r="IZ82" i="6"/>
  <c r="JE82" i="6"/>
  <c r="BM80" i="6"/>
  <c r="BH80" i="6"/>
  <c r="BD21" i="6"/>
  <c r="IS76" i="6"/>
  <c r="IT76" i="6" s="1"/>
  <c r="IQ76" i="6"/>
  <c r="BX13" i="6"/>
  <c r="BX12" i="6"/>
  <c r="FX80" i="6"/>
  <c r="GC80" i="6"/>
  <c r="FT21" i="6"/>
  <c r="DQ81" i="6"/>
  <c r="DS81" i="6"/>
  <c r="DT81" i="6" s="1"/>
  <c r="HL82" i="6"/>
  <c r="HQ82" i="6"/>
  <c r="JC83" i="6"/>
  <c r="JD83" i="6" s="1"/>
  <c r="JA83" i="6"/>
  <c r="CE80" i="6"/>
  <c r="CF80" i="6" s="1"/>
  <c r="CC80" i="6"/>
  <c r="CC23" i="6" s="1"/>
  <c r="BK81" i="6"/>
  <c r="BL81" i="6" s="1"/>
  <c r="BI81" i="6"/>
  <c r="CM72" i="6"/>
  <c r="CO72" i="6"/>
  <c r="CL22" i="6"/>
  <c r="FY81" i="6"/>
  <c r="GA81" i="6"/>
  <c r="GB81" i="6" s="1"/>
  <c r="DS83" i="6"/>
  <c r="DT83" i="6" s="1"/>
  <c r="DQ83" i="6"/>
  <c r="CL85" i="6"/>
  <c r="CQ85" i="6"/>
  <c r="FS85" i="6"/>
  <c r="FN85" i="6"/>
  <c r="II82" i="6"/>
  <c r="IJ82" i="6" s="1"/>
  <c r="IG82" i="6"/>
  <c r="IJ72" i="6"/>
  <c r="CR20" i="6"/>
  <c r="CR26" i="6" s="1"/>
  <c r="CR19" i="6"/>
  <c r="FJ19" i="6"/>
  <c r="FJ20" i="6"/>
  <c r="FJ26" i="6" s="1"/>
  <c r="CH19" i="6"/>
  <c r="CH20" i="6"/>
  <c r="CH26" i="6" s="1"/>
  <c r="DG76" i="6"/>
  <c r="DI76" i="6"/>
  <c r="DJ76" i="6" s="1"/>
  <c r="BC24" i="6"/>
  <c r="EQ86" i="6"/>
  <c r="EQ85" i="6"/>
  <c r="EQ87" i="6"/>
  <c r="ET87" i="6" s="1"/>
  <c r="EP18" i="6"/>
  <c r="EP16" i="6"/>
  <c r="IS78" i="6"/>
  <c r="IT78" i="6" s="1"/>
  <c r="IQ78" i="6"/>
  <c r="CG27" i="6"/>
  <c r="BX27" i="6" s="1"/>
  <c r="CE82" i="6"/>
  <c r="CF82" i="6" s="1"/>
  <c r="CC82" i="6"/>
  <c r="II80" i="6"/>
  <c r="IJ80" i="6" s="1"/>
  <c r="IG80" i="6"/>
  <c r="GC82" i="6"/>
  <c r="FX82" i="6"/>
  <c r="CM87" i="6"/>
  <c r="CO87" i="6"/>
  <c r="CP87" i="6" s="1"/>
  <c r="FS86" i="6"/>
  <c r="FN86" i="6"/>
  <c r="FT20" i="6"/>
  <c r="FT26" i="6" s="1"/>
  <c r="FT19" i="6"/>
  <c r="FS24" i="6"/>
  <c r="FG80" i="6"/>
  <c r="FH80" i="6" s="1"/>
  <c r="FE80" i="6"/>
  <c r="FE23" i="6" s="1"/>
  <c r="IP86" i="6"/>
  <c r="IU86" i="6"/>
  <c r="IU24" i="6" s="1"/>
  <c r="HL80" i="6"/>
  <c r="HQ80" i="6"/>
  <c r="HH21" i="6"/>
  <c r="BO85" i="6"/>
  <c r="BO86" i="6"/>
  <c r="BO87" i="6"/>
  <c r="BR87" i="6" s="1"/>
  <c r="BN18" i="6"/>
  <c r="BN16" i="6"/>
  <c r="GE87" i="6"/>
  <c r="GH87" i="6" s="1"/>
  <c r="GE85" i="6"/>
  <c r="GD18" i="6"/>
  <c r="GE86" i="6"/>
  <c r="GD16" i="6"/>
  <c r="CO76" i="6"/>
  <c r="CP76" i="6" s="1"/>
  <c r="CM76" i="6"/>
  <c r="GX20" i="6"/>
  <c r="GX26" i="6" s="1"/>
  <c r="GX19" i="6"/>
  <c r="BA76" i="6"/>
  <c r="BB76" i="6" s="1"/>
  <c r="AY76" i="6"/>
  <c r="CF72" i="6"/>
  <c r="CF27" i="6" s="1"/>
  <c r="CE27" i="6"/>
  <c r="DC87" i="6"/>
  <c r="DF87" i="6" s="1"/>
  <c r="DC86" i="6"/>
  <c r="DC85" i="6"/>
  <c r="DB18" i="6"/>
  <c r="DB16" i="6"/>
  <c r="AQ27" i="6"/>
  <c r="AR50" i="6"/>
  <c r="AR27" i="6" s="1"/>
  <c r="AJ27" i="6" s="1"/>
  <c r="FI27" i="6"/>
  <c r="EZ27" i="6" s="1"/>
  <c r="HH19" i="6"/>
  <c r="HH20" i="6"/>
  <c r="HH26" i="6" s="1"/>
  <c r="HB86" i="6"/>
  <c r="HG86" i="6"/>
  <c r="IV20" i="6"/>
  <c r="IV26" i="6" s="1"/>
  <c r="IV19" i="6"/>
  <c r="EM81" i="6"/>
  <c r="EN81" i="6" s="1"/>
  <c r="EK81" i="6"/>
  <c r="JK72" i="6"/>
  <c r="JM72" i="6"/>
  <c r="GR22" i="6"/>
  <c r="EP63" i="6"/>
  <c r="EP61" i="6"/>
  <c r="FJ15" i="6"/>
  <c r="EP62" i="6"/>
  <c r="EP60" i="6"/>
  <c r="HC72" i="6"/>
  <c r="HE72" i="6"/>
  <c r="DL20" i="6"/>
  <c r="DL26" i="6" s="1"/>
  <c r="DL19" i="6"/>
  <c r="AY72" i="6"/>
  <c r="BA72" i="6"/>
  <c r="BB72" i="6" s="1"/>
  <c r="JM78" i="6"/>
  <c r="JN78" i="6" s="1"/>
  <c r="JK78" i="6"/>
  <c r="GS82" i="6"/>
  <c r="GU82" i="6"/>
  <c r="GV82" i="6" s="1"/>
  <c r="CV82" i="6"/>
  <c r="DA82" i="6"/>
  <c r="CM78" i="6"/>
  <c r="CO78" i="6"/>
  <c r="CP78" i="6" s="1"/>
  <c r="AO23" i="6"/>
  <c r="HS85" i="6"/>
  <c r="HS86" i="6"/>
  <c r="HS87" i="6"/>
  <c r="HV87" i="6" s="1"/>
  <c r="HR18" i="6"/>
  <c r="HR16" i="6"/>
  <c r="HC87" i="6"/>
  <c r="HE87" i="6"/>
  <c r="HF87" i="6" s="1"/>
  <c r="JG87" i="6"/>
  <c r="JJ87" i="6" s="1"/>
  <c r="JG85" i="6"/>
  <c r="JG86" i="6"/>
  <c r="JF18" i="6"/>
  <c r="JF16" i="6"/>
  <c r="EM83" i="6"/>
  <c r="EN83" i="6" s="1"/>
  <c r="EK83" i="6"/>
  <c r="IL21" i="6"/>
  <c r="HE78" i="6"/>
  <c r="HF78" i="6" s="1"/>
  <c r="HC78" i="6"/>
  <c r="BD20" i="6"/>
  <c r="BD26" i="6" s="1"/>
  <c r="BD19" i="6"/>
  <c r="HG24" i="6"/>
  <c r="DU82" i="6"/>
  <c r="DP82" i="6"/>
  <c r="FO78" i="6"/>
  <c r="FQ78" i="6"/>
  <c r="FR78" i="6" s="1"/>
  <c r="EA72" i="6"/>
  <c r="EC72" i="6"/>
  <c r="ED58" i="6"/>
  <c r="HB85" i="6"/>
  <c r="HB22" i="6" s="1"/>
  <c r="HG85" i="6"/>
  <c r="JC81" i="6"/>
  <c r="JD81" i="6" s="1"/>
  <c r="JA81" i="6"/>
  <c r="EO80" i="6"/>
  <c r="EJ80" i="6"/>
  <c r="EF21" i="6"/>
  <c r="IS72" i="6"/>
  <c r="IQ72" i="6"/>
  <c r="DW85" i="6"/>
  <c r="DW86" i="6"/>
  <c r="DW87" i="6"/>
  <c r="DZ87" i="6" s="1"/>
  <c r="DV18" i="6"/>
  <c r="DV16" i="6"/>
  <c r="HE76" i="6"/>
  <c r="HF76" i="6" s="1"/>
  <c r="HC76" i="6"/>
  <c r="FQ76" i="6"/>
  <c r="FR76" i="6" s="1"/>
  <c r="FO76" i="6"/>
  <c r="JE80" i="6"/>
  <c r="IZ80" i="6"/>
  <c r="IV21" i="6"/>
  <c r="EJ82" i="6"/>
  <c r="EO82" i="6"/>
  <c r="BX82" i="6"/>
  <c r="BX81" i="6"/>
  <c r="BX80" i="6"/>
  <c r="BX83" i="6"/>
  <c r="CJ18" i="6"/>
  <c r="BA78" i="6"/>
  <c r="BB78" i="6" s="1"/>
  <c r="AY78" i="6"/>
  <c r="AY56" i="6"/>
  <c r="BA56" i="6"/>
  <c r="BB56" i="6" s="1"/>
  <c r="IS87" i="6"/>
  <c r="IT87" i="6" s="1"/>
  <c r="IQ87" i="6"/>
  <c r="CY83" i="6"/>
  <c r="CZ83" i="6" s="1"/>
  <c r="CW83" i="6"/>
  <c r="JK76" i="6"/>
  <c r="JM76" i="6"/>
  <c r="JN76" i="6" s="1"/>
  <c r="FG82" i="6"/>
  <c r="FH82" i="6" s="1"/>
  <c r="FE82" i="6"/>
  <c r="BD65" i="6"/>
  <c r="BD66" i="6"/>
  <c r="BD68" i="6"/>
  <c r="BP16" i="6"/>
  <c r="BD64" i="6"/>
  <c r="DG78" i="6"/>
  <c r="DI78" i="6"/>
  <c r="DJ78" i="6" s="1"/>
  <c r="IG23" i="6"/>
  <c r="CB22" i="6"/>
  <c r="CZ72" i="6"/>
  <c r="BD84" i="6"/>
  <c r="BD75" i="6"/>
  <c r="BD74" i="6"/>
  <c r="BD73" i="6"/>
  <c r="BD77" i="6"/>
  <c r="BD76" i="6"/>
  <c r="BD72" i="6"/>
  <c r="BP17" i="6"/>
  <c r="BA55" i="6"/>
  <c r="AX22" i="6"/>
  <c r="AY55" i="6"/>
  <c r="AY23" i="6" s="1"/>
  <c r="EF20" i="6"/>
  <c r="EF26" i="6" s="1"/>
  <c r="EF19" i="6"/>
  <c r="BM82" i="6"/>
  <c r="BH82" i="6"/>
  <c r="EC78" i="6"/>
  <c r="ED78" i="6" s="1"/>
  <c r="EA78" i="6"/>
  <c r="GA83" i="6"/>
  <c r="GB83" i="6" s="1"/>
  <c r="FY83" i="6"/>
  <c r="CL86" i="6"/>
  <c r="CQ86" i="6"/>
  <c r="FQ87" i="6"/>
  <c r="FR87" i="6" s="1"/>
  <c r="FO87" i="6"/>
  <c r="HQ24" i="2"/>
  <c r="HL22" i="2"/>
  <c r="EO27" i="2"/>
  <c r="EF27" i="2" s="1"/>
  <c r="P66" i="2"/>
  <c r="EO24" i="2"/>
  <c r="EP21" i="2"/>
  <c r="FR87" i="2"/>
  <c r="FO87" i="2"/>
  <c r="GS82" i="2"/>
  <c r="GV82" i="2"/>
  <c r="IK27" i="2"/>
  <c r="IB27" i="2" s="1"/>
  <c r="IK24" i="2"/>
  <c r="IJ82" i="2"/>
  <c r="IG82" i="2"/>
  <c r="IV21" i="2"/>
  <c r="JE80" i="2"/>
  <c r="IZ80" i="2"/>
  <c r="JE82" i="2"/>
  <c r="IZ82" i="2"/>
  <c r="JF16" i="2"/>
  <c r="JG86" i="2"/>
  <c r="JG87" i="2"/>
  <c r="JJ87" i="2" s="1"/>
  <c r="JF18" i="2"/>
  <c r="JG85" i="2"/>
  <c r="GE87" i="2"/>
  <c r="GH87" i="2" s="1"/>
  <c r="GD18" i="2"/>
  <c r="GD16" i="2"/>
  <c r="GE86" i="2"/>
  <c r="GE85" i="2"/>
  <c r="GC82" i="2"/>
  <c r="FX82" i="2"/>
  <c r="FT21" i="2"/>
  <c r="FX80" i="2"/>
  <c r="GC80" i="2"/>
  <c r="FE82" i="2"/>
  <c r="FH82" i="2"/>
  <c r="FE80" i="2"/>
  <c r="FE23" i="2" s="1"/>
  <c r="FD22" i="2"/>
  <c r="GW27" i="2"/>
  <c r="GN27" i="2" s="1"/>
  <c r="GW24" i="2"/>
  <c r="GX20" i="2"/>
  <c r="GX26" i="2" s="1"/>
  <c r="GX19" i="2"/>
  <c r="HB86" i="2"/>
  <c r="HG86" i="2"/>
  <c r="IP86" i="2"/>
  <c r="IP22" i="2" s="1"/>
  <c r="IU86" i="2"/>
  <c r="IT78" i="2"/>
  <c r="IQ78" i="2"/>
  <c r="FO72" i="2"/>
  <c r="FO76" i="2"/>
  <c r="FR76" i="2"/>
  <c r="FN86" i="2"/>
  <c r="FS86" i="2"/>
  <c r="FS85" i="2"/>
  <c r="FN85" i="2"/>
  <c r="IG80" i="2"/>
  <c r="IF22" i="2"/>
  <c r="JA83" i="2"/>
  <c r="JD83" i="2"/>
  <c r="JA81" i="2"/>
  <c r="JD81" i="2"/>
  <c r="IV20" i="2"/>
  <c r="IV26" i="2" s="1"/>
  <c r="IV19" i="2"/>
  <c r="FY81" i="2"/>
  <c r="GB81" i="2"/>
  <c r="FT19" i="2"/>
  <c r="FT20" i="2"/>
  <c r="FT26" i="2" s="1"/>
  <c r="GB83" i="2"/>
  <c r="FY83" i="2"/>
  <c r="FO78" i="2"/>
  <c r="FR78" i="2"/>
  <c r="GR22" i="2"/>
  <c r="GS80" i="2"/>
  <c r="GS23" i="2" s="1"/>
  <c r="HG85" i="2"/>
  <c r="HG24" i="2" s="1"/>
  <c r="HB85" i="2"/>
  <c r="GX21" i="2"/>
  <c r="HF87" i="2"/>
  <c r="HC87" i="2"/>
  <c r="IP85" i="2"/>
  <c r="IU85" i="2"/>
  <c r="IU24" i="2" s="1"/>
  <c r="IT87" i="2"/>
  <c r="IQ87" i="2"/>
  <c r="IT76" i="2"/>
  <c r="IQ76" i="2"/>
  <c r="IQ72" i="2"/>
  <c r="FJ21" i="2"/>
  <c r="Z19" i="2"/>
  <c r="JN72" i="2"/>
  <c r="JK72" i="2"/>
  <c r="JK76" i="2"/>
  <c r="JN76" i="2"/>
  <c r="JN67" i="2"/>
  <c r="JK78" i="2"/>
  <c r="JN78" i="2"/>
  <c r="HP72" i="2"/>
  <c r="HR20" i="2"/>
  <c r="HR26" i="2" s="1"/>
  <c r="HR19" i="2"/>
  <c r="HZ87" i="2"/>
  <c r="HW87" i="2"/>
  <c r="HM80" i="2"/>
  <c r="HP80" i="2"/>
  <c r="IA86" i="2"/>
  <c r="HV86" i="2"/>
  <c r="HW76" i="2"/>
  <c r="HZ76" i="2"/>
  <c r="HP82" i="2"/>
  <c r="HM82" i="2"/>
  <c r="HR21" i="2"/>
  <c r="HZ78" i="2"/>
  <c r="HW78" i="2"/>
  <c r="HW72" i="2"/>
  <c r="IA85" i="2"/>
  <c r="HV85" i="2"/>
  <c r="GI76" i="2"/>
  <c r="GL76" i="2"/>
  <c r="GL78" i="2"/>
  <c r="GI78" i="2"/>
  <c r="GB72" i="2"/>
  <c r="GI72" i="2"/>
  <c r="EX72" i="2"/>
  <c r="EU72" i="2"/>
  <c r="EU76" i="2"/>
  <c r="EX76" i="2"/>
  <c r="EX67" i="2"/>
  <c r="EX78" i="2"/>
  <c r="EU78" i="2"/>
  <c r="EN82" i="2"/>
  <c r="EK82" i="2"/>
  <c r="EX87" i="2"/>
  <c r="EU87" i="2"/>
  <c r="EY86" i="2"/>
  <c r="ET86" i="2"/>
  <c r="EK80" i="2"/>
  <c r="EN80" i="2"/>
  <c r="EY85" i="2"/>
  <c r="EY24" i="2" s="1"/>
  <c r="ET85" i="2"/>
  <c r="ET22" i="2" s="1"/>
  <c r="BL68" i="2"/>
  <c r="BI68" i="2"/>
  <c r="AI71" i="2"/>
  <c r="AD71" i="2"/>
  <c r="AG71" i="2" s="1"/>
  <c r="CI78" i="2"/>
  <c r="CI72" i="2"/>
  <c r="CI73" i="2"/>
  <c r="CL73" i="2" s="1"/>
  <c r="CI77" i="2"/>
  <c r="CL77" i="2" s="1"/>
  <c r="CI76" i="2"/>
  <c r="CU18" i="2"/>
  <c r="CR16" i="2" s="1"/>
  <c r="CI79" i="2"/>
  <c r="CL79" i="2" s="1"/>
  <c r="CI84" i="2"/>
  <c r="CL84" i="2" s="1"/>
  <c r="BC67" i="2"/>
  <c r="AX67" i="2"/>
  <c r="AI67" i="2"/>
  <c r="AD67" i="2"/>
  <c r="AG67" i="2" s="1"/>
  <c r="BW71" i="2"/>
  <c r="BR71" i="2"/>
  <c r="CL67" i="2"/>
  <c r="CQ67" i="2"/>
  <c r="BC71" i="2"/>
  <c r="AX71" i="2"/>
  <c r="AI69" i="2"/>
  <c r="AD69" i="2"/>
  <c r="AG69" i="2" s="1"/>
  <c r="AE47" i="2"/>
  <c r="AH47" i="2"/>
  <c r="BS70" i="2"/>
  <c r="BV70" i="2"/>
  <c r="U64" i="2"/>
  <c r="X64" i="2"/>
  <c r="DE17" i="2"/>
  <c r="DO18" i="2" s="1"/>
  <c r="CS74" i="2"/>
  <c r="CS77" i="2"/>
  <c r="CV77" i="2" s="1"/>
  <c r="CS76" i="2"/>
  <c r="CS73" i="2"/>
  <c r="CV73" i="2" s="1"/>
  <c r="CS75" i="2"/>
  <c r="CV75" i="2" s="1"/>
  <c r="CS72" i="2"/>
  <c r="CS84" i="2"/>
  <c r="CV84" i="2" s="1"/>
  <c r="X50" i="2"/>
  <c r="U50" i="2"/>
  <c r="U44" i="2"/>
  <c r="X44" i="2"/>
  <c r="AE57" i="2"/>
  <c r="AH57" i="2"/>
  <c r="AR57" i="2" s="1"/>
  <c r="BL64" i="2"/>
  <c r="BI64" i="2"/>
  <c r="CH13" i="2"/>
  <c r="CH12" i="2"/>
  <c r="AD46" i="2"/>
  <c r="AG46" i="2" s="1"/>
  <c r="AI46" i="2"/>
  <c r="AD56" i="2"/>
  <c r="AG56" i="2" s="1"/>
  <c r="AI56" i="2"/>
  <c r="AE43" i="2"/>
  <c r="AH43" i="2"/>
  <c r="BI65" i="2"/>
  <c r="BL65" i="2"/>
  <c r="U65" i="2"/>
  <c r="X65" i="2"/>
  <c r="X42" i="2"/>
  <c r="U42" i="2"/>
  <c r="CH60" i="2"/>
  <c r="CH62" i="2"/>
  <c r="CH61" i="2"/>
  <c r="DB15" i="2"/>
  <c r="DV15" i="2" s="1"/>
  <c r="CH63" i="2"/>
  <c r="AE49" i="2"/>
  <c r="AH49" i="2"/>
  <c r="AE70" i="2"/>
  <c r="AH70" i="2"/>
  <c r="AI42" i="2"/>
  <c r="AD42" i="2"/>
  <c r="AG42" i="2" s="1"/>
  <c r="BW69" i="2"/>
  <c r="BR69" i="2"/>
  <c r="CQ69" i="2"/>
  <c r="CL69" i="2"/>
  <c r="BB70" i="2"/>
  <c r="AY70" i="2"/>
  <c r="AD48" i="2"/>
  <c r="AG48" i="2" s="1"/>
  <c r="AI48" i="2"/>
  <c r="U52" i="2"/>
  <c r="X52" i="2"/>
  <c r="CC68" i="2"/>
  <c r="CF68" i="2"/>
  <c r="CM70" i="2"/>
  <c r="CP70" i="2"/>
  <c r="BC69" i="2"/>
  <c r="AX69" i="2"/>
  <c r="BW67" i="2"/>
  <c r="BR67" i="2"/>
  <c r="AD55" i="2"/>
  <c r="AI55" i="2"/>
  <c r="CL71" i="2"/>
  <c r="CQ71" i="2"/>
  <c r="U46" i="2"/>
  <c r="X46" i="2"/>
  <c r="P68" i="2"/>
  <c r="AB17" i="2"/>
  <c r="P45" i="2"/>
  <c r="P44" i="2"/>
  <c r="AV18" i="2"/>
  <c r="AJ50" i="2"/>
  <c r="AJ52" i="2"/>
  <c r="AJ53" i="2"/>
  <c r="AJ51" i="2"/>
  <c r="Z21" i="2"/>
  <c r="AB16" i="2"/>
  <c r="Z71" i="2" s="1"/>
  <c r="AK51" i="2"/>
  <c r="AN51" i="2" s="1"/>
  <c r="AQ51" i="2" s="1"/>
  <c r="AK52" i="2"/>
  <c r="AK53" i="2"/>
  <c r="AN53" i="2" s="1"/>
  <c r="AQ53" i="2" s="1"/>
  <c r="AK50" i="2"/>
  <c r="AK75" i="2"/>
  <c r="AN75" i="2" s="1"/>
  <c r="AQ75" i="2" s="1"/>
  <c r="AK76" i="2"/>
  <c r="AK77" i="2"/>
  <c r="AN77" i="2" s="1"/>
  <c r="AQ77" i="2" s="1"/>
  <c r="AK72" i="2"/>
  <c r="AK84" i="2"/>
  <c r="AN84" i="2" s="1"/>
  <c r="AQ84" i="2" s="1"/>
  <c r="AW17" i="2"/>
  <c r="AK74" i="2"/>
  <c r="AK73" i="2"/>
  <c r="AN73" i="2" s="1"/>
  <c r="AQ73" i="2" s="1"/>
  <c r="AJ16" i="2"/>
  <c r="P65" i="2"/>
  <c r="BY84" i="2"/>
  <c r="CB84" i="2" s="1"/>
  <c r="BY76" i="2"/>
  <c r="BY75" i="2"/>
  <c r="CB75" i="2" s="1"/>
  <c r="BY74" i="2"/>
  <c r="BY73" i="2"/>
  <c r="CB73" i="2" s="1"/>
  <c r="BY72" i="2"/>
  <c r="BY77" i="2"/>
  <c r="CB77" i="2" s="1"/>
  <c r="T22" i="2"/>
  <c r="BE74" i="2"/>
  <c r="BE84" i="2"/>
  <c r="BH84" i="2" s="1"/>
  <c r="BQ17" i="2"/>
  <c r="BE75" i="2"/>
  <c r="BH75" i="2" s="1"/>
  <c r="BE72" i="2"/>
  <c r="BE76" i="2"/>
  <c r="BE77" i="2"/>
  <c r="BH77" i="2" s="1"/>
  <c r="BE73" i="2"/>
  <c r="BH73" i="2" s="1"/>
  <c r="Y24" i="2"/>
  <c r="BN61" i="2"/>
  <c r="BN60" i="2"/>
  <c r="BN63" i="2"/>
  <c r="BN62" i="2"/>
  <c r="M27" i="2"/>
  <c r="K23" i="2"/>
  <c r="N27" i="2"/>
  <c r="F27" i="2" s="1"/>
  <c r="BK80" i="6" l="1"/>
  <c r="BI80" i="6"/>
  <c r="BH22" i="6"/>
  <c r="IT72" i="6"/>
  <c r="GD19" i="6"/>
  <c r="GD20" i="6"/>
  <c r="GD26" i="6" s="1"/>
  <c r="BR86" i="6"/>
  <c r="BW86" i="6"/>
  <c r="FY82" i="6"/>
  <c r="GA82" i="6"/>
  <c r="GB82" i="6" s="1"/>
  <c r="EY86" i="6"/>
  <c r="EY24" i="6" s="1"/>
  <c r="ET86" i="6"/>
  <c r="FO85" i="6"/>
  <c r="FO23" i="6" s="1"/>
  <c r="FQ85" i="6"/>
  <c r="FR85" i="6" s="1"/>
  <c r="BM27" i="6"/>
  <c r="BD27" i="6" s="1"/>
  <c r="BM24" i="6"/>
  <c r="EM82" i="6"/>
  <c r="EN82" i="6" s="1"/>
  <c r="EK82" i="6"/>
  <c r="DV20" i="6"/>
  <c r="DV26" i="6" s="1"/>
  <c r="DV19" i="6"/>
  <c r="EN58" i="6"/>
  <c r="HR20" i="6"/>
  <c r="HR26" i="6" s="1"/>
  <c r="HR19" i="6"/>
  <c r="GH86" i="6"/>
  <c r="GM86" i="6"/>
  <c r="BW85" i="6"/>
  <c r="BR85" i="6"/>
  <c r="BN21" i="6"/>
  <c r="CP72" i="6"/>
  <c r="CP27" i="6" s="1"/>
  <c r="CH27" i="6" s="1"/>
  <c r="FY80" i="6"/>
  <c r="FY23" i="6" s="1"/>
  <c r="GA80" i="6"/>
  <c r="FX22" i="6"/>
  <c r="DS80" i="6"/>
  <c r="DQ80" i="6"/>
  <c r="DP22" i="6"/>
  <c r="DJ72" i="6"/>
  <c r="IQ85" i="6"/>
  <c r="IS85" i="6"/>
  <c r="IT85" i="6" s="1"/>
  <c r="BI82" i="6"/>
  <c r="BK82" i="6"/>
  <c r="BL82" i="6" s="1"/>
  <c r="BA27" i="6"/>
  <c r="BB55" i="6"/>
  <c r="BB27" i="6" s="1"/>
  <c r="AT27" i="6" s="1"/>
  <c r="EK80" i="6"/>
  <c r="EK23" i="6" s="1"/>
  <c r="EM80" i="6"/>
  <c r="EJ22" i="6"/>
  <c r="JF20" i="6"/>
  <c r="JF26" i="6" s="1"/>
  <c r="JF19" i="6"/>
  <c r="CY82" i="6"/>
  <c r="CZ82" i="6" s="1"/>
  <c r="CW82" i="6"/>
  <c r="HM82" i="6"/>
  <c r="HO82" i="6"/>
  <c r="HP82" i="6" s="1"/>
  <c r="JA82" i="6"/>
  <c r="JC82" i="6"/>
  <c r="JD82" i="6" s="1"/>
  <c r="DU27" i="6"/>
  <c r="DL27" i="6" s="1"/>
  <c r="DU24" i="6"/>
  <c r="CQ24" i="6"/>
  <c r="CM86" i="6"/>
  <c r="CM23" i="6" s="1"/>
  <c r="CO86" i="6"/>
  <c r="CP86" i="6" s="1"/>
  <c r="BN79" i="6"/>
  <c r="BN84" i="6"/>
  <c r="BN78" i="6"/>
  <c r="BN76" i="6"/>
  <c r="BN77" i="6"/>
  <c r="BN73" i="6"/>
  <c r="BN72" i="6"/>
  <c r="BZ17" i="6"/>
  <c r="JE24" i="6"/>
  <c r="JE27" i="6"/>
  <c r="IV27" i="6" s="1"/>
  <c r="DZ86" i="6"/>
  <c r="EE86" i="6"/>
  <c r="JO86" i="6"/>
  <c r="JJ86" i="6"/>
  <c r="IA86" i="6"/>
  <c r="HV86" i="6"/>
  <c r="GK87" i="6"/>
  <c r="GL87" i="6" s="1"/>
  <c r="GI87" i="6"/>
  <c r="HO80" i="6"/>
  <c r="HM80" i="6"/>
  <c r="HL22" i="6"/>
  <c r="FQ86" i="6"/>
  <c r="FR86" i="6" s="1"/>
  <c r="FO86" i="6"/>
  <c r="EP20" i="6"/>
  <c r="EP26" i="6" s="1"/>
  <c r="EP19" i="6"/>
  <c r="II27" i="6"/>
  <c r="FR72" i="6"/>
  <c r="CW80" i="6"/>
  <c r="CW23" i="6" s="1"/>
  <c r="CY80" i="6"/>
  <c r="CV22" i="6"/>
  <c r="DQ82" i="6"/>
  <c r="DS82" i="6"/>
  <c r="DT82" i="6" s="1"/>
  <c r="BU87" i="6"/>
  <c r="BV87" i="6" s="1"/>
  <c r="BS87" i="6"/>
  <c r="EE85" i="6"/>
  <c r="EE24" i="6" s="1"/>
  <c r="DZ85" i="6"/>
  <c r="DV21" i="6"/>
  <c r="JJ85" i="6"/>
  <c r="JO85" i="6"/>
  <c r="JF21" i="6"/>
  <c r="IA85" i="6"/>
  <c r="HV85" i="6"/>
  <c r="HR21" i="6"/>
  <c r="HF72" i="6"/>
  <c r="HC86" i="6"/>
  <c r="HE86" i="6"/>
  <c r="HF86" i="6" s="1"/>
  <c r="DK85" i="6"/>
  <c r="DF85" i="6"/>
  <c r="DB21" i="6"/>
  <c r="BN19" i="6"/>
  <c r="BN20" i="6"/>
  <c r="BN26" i="6" s="1"/>
  <c r="DA27" i="6"/>
  <c r="CR27" i="6" s="1"/>
  <c r="DA24" i="6"/>
  <c r="IP22" i="6"/>
  <c r="JK87" i="6"/>
  <c r="JM87" i="6"/>
  <c r="JN87" i="6" s="1"/>
  <c r="HC23" i="6"/>
  <c r="JN72" i="6"/>
  <c r="DK86" i="6"/>
  <c r="DF86" i="6"/>
  <c r="IQ86" i="6"/>
  <c r="IQ23" i="6" s="1"/>
  <c r="IS86" i="6"/>
  <c r="IT86" i="6" s="1"/>
  <c r="EU87" i="6"/>
  <c r="EW87" i="6"/>
  <c r="EX87" i="6" s="1"/>
  <c r="ET22" i="6"/>
  <c r="HC85" i="6"/>
  <c r="HE85" i="6"/>
  <c r="HF85" i="6" s="1"/>
  <c r="DI87" i="6"/>
  <c r="DJ87" i="6" s="1"/>
  <c r="DG87" i="6"/>
  <c r="ET85" i="6"/>
  <c r="EY85" i="6"/>
  <c r="EP21" i="6"/>
  <c r="GC24" i="6"/>
  <c r="GC27" i="6"/>
  <c r="FT27" i="6" s="1"/>
  <c r="FJ61" i="6"/>
  <c r="FJ60" i="6"/>
  <c r="FJ63" i="6"/>
  <c r="FJ62" i="6"/>
  <c r="GD15" i="6"/>
  <c r="BN70" i="6"/>
  <c r="BN69" i="6"/>
  <c r="BN71" i="6"/>
  <c r="BN67" i="6"/>
  <c r="BZ16" i="6"/>
  <c r="CH87" i="6"/>
  <c r="CH85" i="6"/>
  <c r="CH86" i="6"/>
  <c r="CT18" i="6"/>
  <c r="JA80" i="6"/>
  <c r="JA23" i="6" s="1"/>
  <c r="JC80" i="6"/>
  <c r="IZ22" i="6"/>
  <c r="EA87" i="6"/>
  <c r="EC87" i="6"/>
  <c r="ED87" i="6" s="1"/>
  <c r="EO24" i="6"/>
  <c r="EO27" i="6"/>
  <c r="EF27" i="6" s="1"/>
  <c r="ED72" i="6"/>
  <c r="HY87" i="6"/>
  <c r="HZ87" i="6" s="1"/>
  <c r="HW87" i="6"/>
  <c r="DB19" i="6"/>
  <c r="DB20" i="6"/>
  <c r="DB26" i="6" s="1"/>
  <c r="GM85" i="6"/>
  <c r="GH85" i="6"/>
  <c r="GD21" i="6"/>
  <c r="HQ27" i="6"/>
  <c r="HH27" i="6" s="1"/>
  <c r="HQ24" i="6"/>
  <c r="CM85" i="6"/>
  <c r="CO85" i="6"/>
  <c r="CP85" i="6" s="1"/>
  <c r="CH13" i="6"/>
  <c r="CH12" i="6"/>
  <c r="FG27" i="6"/>
  <c r="FN22" i="6"/>
  <c r="GU27" i="6"/>
  <c r="AG55" i="2"/>
  <c r="K8" i="4"/>
  <c r="K13" i="4"/>
  <c r="K52" i="4"/>
  <c r="K51" i="4"/>
  <c r="K7" i="4"/>
  <c r="K28" i="4"/>
  <c r="K19" i="4"/>
  <c r="K29" i="4"/>
  <c r="K49" i="4"/>
  <c r="K38" i="4"/>
  <c r="K11" i="4"/>
  <c r="K36" i="4"/>
  <c r="K50" i="4"/>
  <c r="K16" i="4"/>
  <c r="K21" i="4"/>
  <c r="K17" i="4"/>
  <c r="K14" i="4"/>
  <c r="K15" i="4"/>
  <c r="K44" i="4"/>
  <c r="K35" i="4"/>
  <c r="K24" i="4"/>
  <c r="K10" i="4"/>
  <c r="K23" i="4"/>
  <c r="K9" i="4"/>
  <c r="K32" i="4"/>
  <c r="K37" i="4"/>
  <c r="K31" i="4"/>
  <c r="K25" i="4"/>
  <c r="K40" i="4"/>
  <c r="K22" i="4"/>
  <c r="K39" i="4"/>
  <c r="K53" i="4"/>
  <c r="K34" i="4"/>
  <c r="K6" i="4"/>
  <c r="K42" i="4"/>
  <c r="K30" i="4"/>
  <c r="K5" i="4"/>
  <c r="K12" i="4"/>
  <c r="K33" i="4"/>
  <c r="K43" i="4"/>
  <c r="K18" i="4"/>
  <c r="K45" i="4"/>
  <c r="K26" i="4"/>
  <c r="K41" i="4"/>
  <c r="K48" i="4"/>
  <c r="K47" i="4"/>
  <c r="K20" i="4"/>
  <c r="K4" i="4"/>
  <c r="K27" i="4"/>
  <c r="K46"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N27" i="2"/>
  <c r="IG23" i="2"/>
  <c r="HM23" i="2"/>
  <c r="EK23" i="2"/>
  <c r="HV22" i="2"/>
  <c r="IA24" i="2"/>
  <c r="FS24" i="2"/>
  <c r="IT72" i="2"/>
  <c r="IT85" i="2"/>
  <c r="IQ85" i="2"/>
  <c r="HC85" i="2"/>
  <c r="HB22" i="2"/>
  <c r="IJ80" i="2"/>
  <c r="IJ27" i="2" s="1"/>
  <c r="II27" i="2"/>
  <c r="FR85" i="2"/>
  <c r="FO85" i="2"/>
  <c r="FY80" i="2"/>
  <c r="FX22" i="2"/>
  <c r="FY82" i="2"/>
  <c r="GB82" i="2"/>
  <c r="GM85" i="2"/>
  <c r="GH85" i="2"/>
  <c r="GD21" i="2"/>
  <c r="GD20" i="2"/>
  <c r="GD26" i="2" s="1"/>
  <c r="GD19" i="2"/>
  <c r="GL87" i="2"/>
  <c r="GI87" i="2"/>
  <c r="JO86" i="2"/>
  <c r="JJ86" i="2"/>
  <c r="JA82" i="2"/>
  <c r="JD82" i="2"/>
  <c r="JA80" i="2"/>
  <c r="JA23" i="2" s="1"/>
  <c r="IZ22" i="2"/>
  <c r="DM80" i="2"/>
  <c r="DM83" i="2"/>
  <c r="DP83" i="2" s="1"/>
  <c r="DY18" i="2"/>
  <c r="DM81" i="2"/>
  <c r="DP81" i="2" s="1"/>
  <c r="DL16" i="2"/>
  <c r="DM82" i="2"/>
  <c r="EY27" i="2"/>
  <c r="EP27" i="2" s="1"/>
  <c r="GV80" i="2"/>
  <c r="GV27" i="2" s="1"/>
  <c r="GU27" i="2"/>
  <c r="FO86" i="2"/>
  <c r="FR86" i="2"/>
  <c r="FR72" i="2"/>
  <c r="FQ27" i="2"/>
  <c r="FN22" i="2"/>
  <c r="IT86" i="2"/>
  <c r="IQ86" i="2"/>
  <c r="HF86" i="2"/>
  <c r="HC86" i="2"/>
  <c r="FH80" i="2"/>
  <c r="FH27" i="2" s="1"/>
  <c r="FG27" i="2"/>
  <c r="GC27" i="2"/>
  <c r="FT27" i="2" s="1"/>
  <c r="GC24" i="2"/>
  <c r="GM86" i="2"/>
  <c r="GH86" i="2"/>
  <c r="JO85" i="2"/>
  <c r="JF21" i="2"/>
  <c r="JJ85" i="2"/>
  <c r="JN87" i="2"/>
  <c r="JK87" i="2"/>
  <c r="JF20" i="2"/>
  <c r="JF26" i="2" s="1"/>
  <c r="JF19" i="2"/>
  <c r="JE24" i="2"/>
  <c r="JE27" i="2"/>
  <c r="IV27" i="2" s="1"/>
  <c r="DV63" i="2"/>
  <c r="DV60" i="2"/>
  <c r="EP15" i="2"/>
  <c r="DV62" i="2"/>
  <c r="DV61" i="2"/>
  <c r="U23" i="2"/>
  <c r="IA27" i="2"/>
  <c r="HR27" i="2" s="1"/>
  <c r="HZ86" i="2"/>
  <c r="HW86" i="2"/>
  <c r="HZ72" i="2"/>
  <c r="HZ85" i="2"/>
  <c r="HW85" i="2"/>
  <c r="HO27" i="2"/>
  <c r="HP27" i="2"/>
  <c r="GL72" i="2"/>
  <c r="EM27" i="2"/>
  <c r="EX86" i="2"/>
  <c r="EU86" i="2"/>
  <c r="EX85" i="2"/>
  <c r="EX27" i="2" s="1"/>
  <c r="EU85" i="2"/>
  <c r="EU23" i="2" s="1"/>
  <c r="CR19" i="2"/>
  <c r="CR20" i="2"/>
  <c r="CR26" i="2" s="1"/>
  <c r="CC73" i="2"/>
  <c r="CF73" i="2"/>
  <c r="AN72" i="2"/>
  <c r="AQ72" i="2" s="1"/>
  <c r="AS72" i="2"/>
  <c r="CR12" i="2"/>
  <c r="CR13" i="2"/>
  <c r="AE69" i="2"/>
  <c r="AH69" i="2"/>
  <c r="CL76" i="2"/>
  <c r="CQ76" i="2"/>
  <c r="CC84" i="2"/>
  <c r="CF84" i="2"/>
  <c r="AO77" i="2"/>
  <c r="AR77" i="2"/>
  <c r="CZ84" i="2"/>
  <c r="CW84" i="2"/>
  <c r="CP77" i="2"/>
  <c r="CM77" i="2"/>
  <c r="BH72" i="2"/>
  <c r="BM72" i="2"/>
  <c r="AS74" i="2"/>
  <c r="AN74" i="2"/>
  <c r="AQ74" i="2" s="1"/>
  <c r="BV69" i="2"/>
  <c r="BS69" i="2"/>
  <c r="DA76" i="2"/>
  <c r="CV76" i="2"/>
  <c r="CP79" i="2"/>
  <c r="CM79" i="2"/>
  <c r="CB74" i="2"/>
  <c r="CG74" i="2"/>
  <c r="DB62" i="2"/>
  <c r="DB63" i="2"/>
  <c r="DB61" i="2"/>
  <c r="DB60" i="2"/>
  <c r="CZ77" i="2"/>
  <c r="CW77" i="2"/>
  <c r="BV71" i="2"/>
  <c r="BS71" i="2"/>
  <c r="CQ78" i="2"/>
  <c r="CL78" i="2"/>
  <c r="CC75" i="2"/>
  <c r="CF75" i="2"/>
  <c r="AO51" i="2"/>
  <c r="AR51" i="2"/>
  <c r="AE42" i="2"/>
  <c r="DA74" i="2"/>
  <c r="CV74" i="2"/>
  <c r="AH71" i="2"/>
  <c r="AE71" i="2"/>
  <c r="BI84" i="2"/>
  <c r="BL84" i="2"/>
  <c r="CG76" i="2"/>
  <c r="CB76" i="2"/>
  <c r="AE48" i="2"/>
  <c r="AH48" i="2"/>
  <c r="DC73" i="2"/>
  <c r="DF73" i="2" s="1"/>
  <c r="DC77" i="2"/>
  <c r="DF77" i="2" s="1"/>
  <c r="DC84" i="2"/>
  <c r="DF84" i="2" s="1"/>
  <c r="DC79" i="2"/>
  <c r="DF79" i="2" s="1"/>
  <c r="DC78" i="2"/>
  <c r="DC76" i="2"/>
  <c r="DC72" i="2"/>
  <c r="AH67" i="2"/>
  <c r="AE67" i="2"/>
  <c r="Z67" i="2"/>
  <c r="BM74" i="2"/>
  <c r="BH74" i="2"/>
  <c r="Z70" i="2"/>
  <c r="BI73" i="2"/>
  <c r="BL73" i="2"/>
  <c r="AN76" i="2"/>
  <c r="AQ76" i="2" s="1"/>
  <c r="AS76" i="2"/>
  <c r="CM71" i="2"/>
  <c r="CP71" i="2"/>
  <c r="CV72" i="2"/>
  <c r="DA72" i="2"/>
  <c r="BB71" i="2"/>
  <c r="AY71" i="2"/>
  <c r="AY67" i="2"/>
  <c r="BB67" i="2"/>
  <c r="CM73" i="2"/>
  <c r="CP73" i="2"/>
  <c r="AO53" i="2"/>
  <c r="AR53" i="2"/>
  <c r="BS67" i="2"/>
  <c r="BV67" i="2"/>
  <c r="CP67" i="2"/>
  <c r="CM67" i="2"/>
  <c r="CL72" i="2"/>
  <c r="CQ72" i="2"/>
  <c r="BL75" i="2"/>
  <c r="BI75" i="2"/>
  <c r="AN52" i="2"/>
  <c r="AQ52" i="2" s="1"/>
  <c r="AS52" i="2"/>
  <c r="AH46" i="2"/>
  <c r="AE46" i="2"/>
  <c r="CS83" i="2"/>
  <c r="CV83" i="2" s="1"/>
  <c r="DE18" i="2"/>
  <c r="DB16" i="2" s="1"/>
  <c r="CS80" i="2"/>
  <c r="CS81" i="2"/>
  <c r="CV81" i="2" s="1"/>
  <c r="CS82" i="2"/>
  <c r="AO84" i="2"/>
  <c r="AR84" i="2"/>
  <c r="BB69" i="2"/>
  <c r="AY69" i="2"/>
  <c r="BI77" i="2"/>
  <c r="BL77" i="2"/>
  <c r="CF77" i="2"/>
  <c r="CC77" i="2"/>
  <c r="AO75" i="2"/>
  <c r="AR75" i="2"/>
  <c r="CM69" i="2"/>
  <c r="CP69" i="2"/>
  <c r="CW75" i="2"/>
  <c r="CZ75" i="2"/>
  <c r="BM76" i="2"/>
  <c r="BH76" i="2"/>
  <c r="CB72" i="2"/>
  <c r="CG72" i="2"/>
  <c r="AO73" i="2"/>
  <c r="AR73" i="2"/>
  <c r="AS50" i="2"/>
  <c r="AN50" i="2"/>
  <c r="AH55" i="2"/>
  <c r="AR55" i="2" s="1"/>
  <c r="AE55" i="2"/>
  <c r="AE56" i="2"/>
  <c r="AH56" i="2"/>
  <c r="AR56" i="2" s="1"/>
  <c r="CW73" i="2"/>
  <c r="CZ73" i="2"/>
  <c r="CP84" i="2"/>
  <c r="CM84" i="2"/>
  <c r="AU72" i="2"/>
  <c r="AU57" i="2"/>
  <c r="AX57" i="2" s="1"/>
  <c r="BA57" i="2" s="1"/>
  <c r="AU56" i="2"/>
  <c r="AU55" i="2"/>
  <c r="AU76" i="2"/>
  <c r="AU73" i="2"/>
  <c r="AX73" i="2" s="1"/>
  <c r="BA73" i="2" s="1"/>
  <c r="BG18" i="2"/>
  <c r="AU77" i="2"/>
  <c r="AX77" i="2" s="1"/>
  <c r="BA77" i="2" s="1"/>
  <c r="AU78" i="2"/>
  <c r="AT16" i="2"/>
  <c r="AU84" i="2"/>
  <c r="AX84" i="2" s="1"/>
  <c r="BA84" i="2" s="1"/>
  <c r="AU79" i="2"/>
  <c r="AX79" i="2" s="1"/>
  <c r="BA79" i="2" s="1"/>
  <c r="AL16" i="2"/>
  <c r="AJ68" i="2" s="1"/>
  <c r="Z69" i="2"/>
  <c r="AJ20" i="2"/>
  <c r="AJ26" i="2" s="1"/>
  <c r="AJ19" i="2"/>
  <c r="AI24" i="2"/>
  <c r="BF18" i="2"/>
  <c r="AT57" i="2"/>
  <c r="AT56" i="2"/>
  <c r="AT55" i="2"/>
  <c r="BO84" i="2"/>
  <c r="BR84" i="2" s="1"/>
  <c r="BO76" i="2"/>
  <c r="BO72" i="2"/>
  <c r="BO73" i="2"/>
  <c r="BR73" i="2" s="1"/>
  <c r="CA18" i="2"/>
  <c r="CK18" i="2" s="1"/>
  <c r="BO78" i="2"/>
  <c r="BO77" i="2"/>
  <c r="BR77" i="2" s="1"/>
  <c r="BO79" i="2"/>
  <c r="BR79" i="2" s="1"/>
  <c r="AJ21" i="2"/>
  <c r="AD22" i="2"/>
  <c r="X27" i="2"/>
  <c r="P27" i="2" s="1"/>
  <c r="W27" i="2"/>
  <c r="AL17" i="2"/>
  <c r="Z43" i="2"/>
  <c r="Z48" i="2"/>
  <c r="Z49" i="2"/>
  <c r="Z46" i="2"/>
  <c r="Z42" i="2"/>
  <c r="Z47" i="2"/>
  <c r="AV16" i="2"/>
  <c r="AJ65" i="2"/>
  <c r="CZ80" i="6" l="1"/>
  <c r="CZ27" i="6" s="1"/>
  <c r="CY27" i="6"/>
  <c r="EX58" i="6"/>
  <c r="GK85" i="6"/>
  <c r="GI85" i="6"/>
  <c r="GI23" i="6" s="1"/>
  <c r="GH22" i="6"/>
  <c r="GD62" i="6"/>
  <c r="GD61" i="6"/>
  <c r="GD60" i="6"/>
  <c r="GD63" i="6"/>
  <c r="GX15" i="6"/>
  <c r="EY27" i="6"/>
  <c r="EP27" i="6" s="1"/>
  <c r="EU23" i="6"/>
  <c r="HY85" i="6"/>
  <c r="HW85" i="6"/>
  <c r="HV22" i="6"/>
  <c r="FQ27" i="6"/>
  <c r="HM23" i="6"/>
  <c r="DQ23" i="6"/>
  <c r="BU85" i="6"/>
  <c r="BS85" i="6"/>
  <c r="BS23" i="6" s="1"/>
  <c r="BR22" i="6"/>
  <c r="EW86" i="6"/>
  <c r="EX86" i="6" s="1"/>
  <c r="EU86" i="6"/>
  <c r="IS27" i="6"/>
  <c r="CR83" i="6"/>
  <c r="CR82" i="6"/>
  <c r="CR81" i="6"/>
  <c r="CR80" i="6"/>
  <c r="DD18" i="6"/>
  <c r="IA24" i="6"/>
  <c r="IA27" i="6"/>
  <c r="HR27" i="6" s="1"/>
  <c r="CR12" i="6"/>
  <c r="CR13" i="6"/>
  <c r="BX68" i="6"/>
  <c r="BX65" i="6"/>
  <c r="BX66" i="6"/>
  <c r="CJ16" i="6"/>
  <c r="BX64" i="6"/>
  <c r="DG86" i="6"/>
  <c r="DI86" i="6"/>
  <c r="DJ86" i="6" s="1"/>
  <c r="JO24" i="6"/>
  <c r="JO27" i="6"/>
  <c r="JF27" i="6" s="1"/>
  <c r="GB80" i="6"/>
  <c r="GA27" i="6"/>
  <c r="GI86" i="6"/>
  <c r="GK86" i="6"/>
  <c r="GL86" i="6" s="1"/>
  <c r="BI23" i="6"/>
  <c r="HP80" i="6"/>
  <c r="HO27" i="6"/>
  <c r="HW23" i="6"/>
  <c r="JK85" i="6"/>
  <c r="JK23" i="6" s="1"/>
  <c r="JM85" i="6"/>
  <c r="JJ22" i="6"/>
  <c r="HY86" i="6"/>
  <c r="HZ86" i="6" s="1"/>
  <c r="HW86" i="6"/>
  <c r="BL80" i="6"/>
  <c r="BL27" i="6" s="1"/>
  <c r="BK27" i="6"/>
  <c r="EC85" i="6"/>
  <c r="EA85" i="6"/>
  <c r="EA23" i="6" s="1"/>
  <c r="DZ22" i="6"/>
  <c r="JK86" i="6"/>
  <c r="JM86" i="6"/>
  <c r="JN86" i="6" s="1"/>
  <c r="EU85" i="6"/>
  <c r="EW85" i="6"/>
  <c r="DG85" i="6"/>
  <c r="DG23" i="6" s="1"/>
  <c r="DI85" i="6"/>
  <c r="DF22" i="6"/>
  <c r="DT80" i="6"/>
  <c r="DT27" i="6" s="1"/>
  <c r="DS27" i="6"/>
  <c r="BW27" i="6"/>
  <c r="BN27" i="6" s="1"/>
  <c r="BW24" i="6"/>
  <c r="DK24" i="6"/>
  <c r="DK27" i="6"/>
  <c r="DB27" i="6" s="1"/>
  <c r="EC86" i="6"/>
  <c r="ED86" i="6" s="1"/>
  <c r="EA86" i="6"/>
  <c r="GM27" i="6"/>
  <c r="GD27" i="6" s="1"/>
  <c r="GM24" i="6"/>
  <c r="JD80" i="6"/>
  <c r="JC27" i="6"/>
  <c r="HE27" i="6"/>
  <c r="BX84" i="6"/>
  <c r="BX77" i="6"/>
  <c r="BX76" i="6"/>
  <c r="BX73" i="6"/>
  <c r="BX72" i="6"/>
  <c r="BX75" i="6"/>
  <c r="BX74" i="6"/>
  <c r="CJ17" i="6"/>
  <c r="EN80" i="6"/>
  <c r="EN27" i="6" s="1"/>
  <c r="EM27" i="6"/>
  <c r="CO27" i="6"/>
  <c r="BU86" i="6"/>
  <c r="BV86" i="6" s="1"/>
  <c r="BS86" i="6"/>
  <c r="L6" i="4"/>
  <c r="L10" i="4"/>
  <c r="L14" i="4"/>
  <c r="L18" i="4"/>
  <c r="L22" i="4"/>
  <c r="L26" i="4"/>
  <c r="L30" i="4"/>
  <c r="L34" i="4"/>
  <c r="L38" i="4"/>
  <c r="L42" i="4"/>
  <c r="L46" i="4"/>
  <c r="L50" i="4"/>
  <c r="U8" i="4"/>
  <c r="U12" i="4"/>
  <c r="U20" i="4"/>
  <c r="U28" i="4"/>
  <c r="U36" i="4"/>
  <c r="U40" i="4"/>
  <c r="U52" i="4"/>
  <c r="U49" i="4"/>
  <c r="L9" i="4"/>
  <c r="L13" i="4"/>
  <c r="L17" i="4"/>
  <c r="L25" i="4"/>
  <c r="L33" i="4"/>
  <c r="L37" i="4"/>
  <c r="L41" i="4"/>
  <c r="L45" i="4"/>
  <c r="L53" i="4"/>
  <c r="U6" i="4"/>
  <c r="U10" i="4"/>
  <c r="U22" i="4"/>
  <c r="U30" i="4"/>
  <c r="U46" i="4"/>
  <c r="U7" i="4"/>
  <c r="U11" i="4"/>
  <c r="U15" i="4"/>
  <c r="U19" i="4"/>
  <c r="U23" i="4"/>
  <c r="U27" i="4"/>
  <c r="U31" i="4"/>
  <c r="U35" i="4"/>
  <c r="U39" i="4"/>
  <c r="U43" i="4"/>
  <c r="U47" i="4"/>
  <c r="U51" i="4"/>
  <c r="U4" i="4"/>
  <c r="U44" i="4"/>
  <c r="AQ50" i="2"/>
  <c r="U14" i="4"/>
  <c r="U38" i="4"/>
  <c r="L7" i="4"/>
  <c r="L11" i="4"/>
  <c r="L15" i="4"/>
  <c r="L19" i="4"/>
  <c r="L23" i="4"/>
  <c r="L27" i="4"/>
  <c r="L31" i="4"/>
  <c r="L35" i="4"/>
  <c r="L39" i="4"/>
  <c r="L43" i="4"/>
  <c r="L47" i="4"/>
  <c r="L51" i="4"/>
  <c r="U16" i="4"/>
  <c r="U24" i="4"/>
  <c r="U32" i="4"/>
  <c r="U48" i="4"/>
  <c r="U37" i="4"/>
  <c r="U45" i="4"/>
  <c r="U53" i="4"/>
  <c r="L21" i="4"/>
  <c r="U18" i="4"/>
  <c r="U50" i="4"/>
  <c r="L4" i="4"/>
  <c r="L8" i="4"/>
  <c r="L12" i="4"/>
  <c r="L16" i="4"/>
  <c r="L20" i="4"/>
  <c r="L24" i="4"/>
  <c r="L28" i="4"/>
  <c r="L32" i="4"/>
  <c r="L36" i="4"/>
  <c r="L40" i="4"/>
  <c r="L44" i="4"/>
  <c r="L48" i="4"/>
  <c r="L52" i="4"/>
  <c r="U5" i="4"/>
  <c r="U9" i="4"/>
  <c r="U13" i="4"/>
  <c r="U17" i="4"/>
  <c r="U21" i="4"/>
  <c r="U25" i="4"/>
  <c r="U29" i="4"/>
  <c r="U33" i="4"/>
  <c r="U41" i="4"/>
  <c r="L5" i="4"/>
  <c r="L29" i="4"/>
  <c r="L49" i="4"/>
  <c r="U26" i="4"/>
  <c r="U34" i="4"/>
  <c r="U42" i="4"/>
  <c r="AE23" i="2"/>
  <c r="FO23" i="2"/>
  <c r="IQ23" i="2"/>
  <c r="AJ66" i="2"/>
  <c r="AJ64" i="2"/>
  <c r="FR27" i="2"/>
  <c r="FJ27" i="2" s="1"/>
  <c r="HW23" i="2"/>
  <c r="GI86" i="2"/>
  <c r="GL86" i="2"/>
  <c r="DL20" i="2"/>
  <c r="DL26" i="2" s="1"/>
  <c r="DL19" i="2"/>
  <c r="DV18" i="2"/>
  <c r="DW87" i="2"/>
  <c r="DZ87" i="2" s="1"/>
  <c r="DW86" i="2"/>
  <c r="DW85" i="2"/>
  <c r="DV16" i="2"/>
  <c r="DP80" i="2"/>
  <c r="DU80" i="2"/>
  <c r="DL21" i="2"/>
  <c r="JN86" i="2"/>
  <c r="JK86" i="2"/>
  <c r="GM24" i="2"/>
  <c r="GM27" i="2"/>
  <c r="GD27" i="2" s="1"/>
  <c r="GB80" i="2"/>
  <c r="GB27" i="2" s="1"/>
  <c r="GA27" i="2"/>
  <c r="HC23" i="2"/>
  <c r="IS27" i="2"/>
  <c r="JJ22" i="2"/>
  <c r="JK85" i="2"/>
  <c r="JK23" i="2" s="1"/>
  <c r="JO24" i="2"/>
  <c r="JO27" i="2"/>
  <c r="JF27" i="2" s="1"/>
  <c r="DU82" i="2"/>
  <c r="DP82" i="2"/>
  <c r="DT81" i="2"/>
  <c r="DQ81" i="2"/>
  <c r="DT83" i="2"/>
  <c r="DQ83" i="2"/>
  <c r="JD80" i="2"/>
  <c r="JD27" i="2" s="1"/>
  <c r="JC27" i="2"/>
  <c r="GH22" i="2"/>
  <c r="GI85" i="2"/>
  <c r="FY23" i="2"/>
  <c r="HF85" i="2"/>
  <c r="HF27" i="2" s="1"/>
  <c r="GX27" i="2" s="1"/>
  <c r="HE27" i="2"/>
  <c r="IT27" i="2"/>
  <c r="IL27" i="2" s="1"/>
  <c r="CI87" i="2"/>
  <c r="CL87" i="2" s="1"/>
  <c r="CI85" i="2"/>
  <c r="CI86" i="2"/>
  <c r="FJ15" i="2"/>
  <c r="EP63" i="2"/>
  <c r="EP60" i="2"/>
  <c r="EP62" i="2"/>
  <c r="EP61" i="2"/>
  <c r="HY27" i="2"/>
  <c r="HZ27" i="2"/>
  <c r="EW27" i="2"/>
  <c r="DB20" i="2"/>
  <c r="DB26" i="2" s="1"/>
  <c r="AO50" i="2"/>
  <c r="AO52" i="2"/>
  <c r="AR52" i="2"/>
  <c r="DK72" i="2"/>
  <c r="DF72" i="2"/>
  <c r="DB12" i="2"/>
  <c r="DB13" i="2"/>
  <c r="AX56" i="2"/>
  <c r="BA56" i="2" s="1"/>
  <c r="BC56" i="2"/>
  <c r="CH18" i="2"/>
  <c r="CH16" i="2"/>
  <c r="AY57" i="2"/>
  <c r="BB57" i="2"/>
  <c r="DA80" i="2"/>
  <c r="CV80" i="2"/>
  <c r="CW72" i="2"/>
  <c r="DF78" i="2"/>
  <c r="DK78" i="2"/>
  <c r="BV77" i="2"/>
  <c r="BS77" i="2"/>
  <c r="BC55" i="2"/>
  <c r="AX55" i="2"/>
  <c r="BC78" i="2"/>
  <c r="AX78" i="2"/>
  <c r="BA78" i="2" s="1"/>
  <c r="CR21" i="2"/>
  <c r="CC76" i="2"/>
  <c r="CF76" i="2"/>
  <c r="CW83" i="2"/>
  <c r="CZ83" i="2"/>
  <c r="CP72" i="2"/>
  <c r="CM72" i="2"/>
  <c r="DJ79" i="2"/>
  <c r="DG79" i="2"/>
  <c r="CZ74" i="2"/>
  <c r="CW74" i="2"/>
  <c r="CP78" i="2"/>
  <c r="CM78" i="2"/>
  <c r="CW76" i="2"/>
  <c r="CZ76" i="2"/>
  <c r="AY79" i="2"/>
  <c r="BB79" i="2"/>
  <c r="AO74" i="2"/>
  <c r="AR74" i="2"/>
  <c r="BB84" i="2"/>
  <c r="AY84" i="2"/>
  <c r="DF76" i="2"/>
  <c r="DK76" i="2"/>
  <c r="AR72" i="2"/>
  <c r="AO72" i="2"/>
  <c r="AY77" i="2"/>
  <c r="BB77" i="2"/>
  <c r="DG84" i="2"/>
  <c r="DJ84" i="2"/>
  <c r="CM76" i="2"/>
  <c r="CP76" i="2"/>
  <c r="BS84" i="2"/>
  <c r="BV84" i="2"/>
  <c r="BB73" i="2"/>
  <c r="AY73" i="2"/>
  <c r="BI76" i="2"/>
  <c r="BL76" i="2"/>
  <c r="DG77" i="2"/>
  <c r="DJ77" i="2"/>
  <c r="DA82" i="2"/>
  <c r="CV82" i="2"/>
  <c r="BR78" i="2"/>
  <c r="BW78" i="2"/>
  <c r="CW81" i="2"/>
  <c r="CZ81" i="2"/>
  <c r="CF74" i="2"/>
  <c r="CC74" i="2"/>
  <c r="BS73" i="2"/>
  <c r="BV73" i="2"/>
  <c r="BC72" i="2"/>
  <c r="AX72" i="2"/>
  <c r="BA72" i="2" s="1"/>
  <c r="DC87" i="2"/>
  <c r="DF87" i="2" s="1"/>
  <c r="DC85" i="2"/>
  <c r="DB21" i="2" s="1"/>
  <c r="DC86" i="2"/>
  <c r="DB18" i="2"/>
  <c r="DB19" i="2" s="1"/>
  <c r="BL74" i="2"/>
  <c r="BI74" i="2"/>
  <c r="BI72" i="2"/>
  <c r="BL72" i="2"/>
  <c r="BW72" i="2"/>
  <c r="BR72" i="2"/>
  <c r="BW76" i="2"/>
  <c r="BR76" i="2"/>
  <c r="CF72" i="2"/>
  <c r="CC72" i="2"/>
  <c r="BV79" i="2"/>
  <c r="BS79" i="2"/>
  <c r="BC76" i="2"/>
  <c r="AX76" i="2"/>
  <c r="BA76" i="2" s="1"/>
  <c r="AO76" i="2"/>
  <c r="AR76" i="2"/>
  <c r="DJ73" i="2"/>
  <c r="DG73" i="2"/>
  <c r="AH42" i="2"/>
  <c r="AG27" i="2"/>
  <c r="AT19" i="2"/>
  <c r="AT20" i="2"/>
  <c r="AT26" i="2" s="1"/>
  <c r="AN22" i="2"/>
  <c r="BE81" i="2"/>
  <c r="BH81" i="2" s="1"/>
  <c r="BK81" i="2" s="1"/>
  <c r="BQ18" i="2"/>
  <c r="BE82" i="2"/>
  <c r="BE80" i="2"/>
  <c r="BE83" i="2"/>
  <c r="BH83" i="2" s="1"/>
  <c r="BK83" i="2" s="1"/>
  <c r="BD16" i="2"/>
  <c r="AT21" i="2"/>
  <c r="BP18" i="2"/>
  <c r="BD83" i="2"/>
  <c r="BD82" i="2"/>
  <c r="BD80" i="2"/>
  <c r="BD81" i="2"/>
  <c r="AJ74" i="2"/>
  <c r="AJ76" i="2"/>
  <c r="AJ72" i="2"/>
  <c r="AJ75" i="2"/>
  <c r="AV17" i="2"/>
  <c r="AJ84" i="2"/>
  <c r="AJ77" i="2"/>
  <c r="AJ73" i="2"/>
  <c r="AS24" i="2"/>
  <c r="BY82" i="2"/>
  <c r="BY81" i="2"/>
  <c r="CB81" i="2" s="1"/>
  <c r="BY83" i="2"/>
  <c r="CB83" i="2" s="1"/>
  <c r="BY80" i="2"/>
  <c r="BX16" i="2"/>
  <c r="AT71" i="2"/>
  <c r="AT69" i="2"/>
  <c r="AT67" i="2"/>
  <c r="BF16" i="2"/>
  <c r="AT70" i="2"/>
  <c r="DJ85" i="6" l="1"/>
  <c r="DJ27" i="6" s="1"/>
  <c r="DI27" i="6"/>
  <c r="CH84" i="6"/>
  <c r="CH77" i="6"/>
  <c r="CH76" i="6"/>
  <c r="CH72" i="6"/>
  <c r="CH79" i="6"/>
  <c r="CT17" i="6"/>
  <c r="CH78" i="6"/>
  <c r="CH73" i="6"/>
  <c r="ED85" i="6"/>
  <c r="ED27" i="6" s="1"/>
  <c r="DV27" i="6" s="1"/>
  <c r="EC27" i="6"/>
  <c r="BV85" i="6"/>
  <c r="BV27" i="6" s="1"/>
  <c r="BU27" i="6"/>
  <c r="GL85" i="6"/>
  <c r="GK27" i="6"/>
  <c r="DB13" i="6"/>
  <c r="DB12" i="6"/>
  <c r="JN85" i="6"/>
  <c r="JM27" i="6"/>
  <c r="GX62" i="6"/>
  <c r="GX60" i="6"/>
  <c r="GX63" i="6"/>
  <c r="GX61" i="6"/>
  <c r="HR15" i="6"/>
  <c r="DB85" i="6"/>
  <c r="DB86" i="6"/>
  <c r="DB87" i="6"/>
  <c r="DN18" i="6"/>
  <c r="HZ85" i="6"/>
  <c r="HY27" i="6"/>
  <c r="EX85" i="6"/>
  <c r="EW27" i="6"/>
  <c r="FH58" i="6"/>
  <c r="EX27" i="6"/>
  <c r="CH69" i="6"/>
  <c r="CH67" i="6"/>
  <c r="CH70" i="6"/>
  <c r="CH71" i="6"/>
  <c r="CT16" i="6"/>
  <c r="V6" i="4"/>
  <c r="V10" i="4"/>
  <c r="V14" i="4"/>
  <c r="V18" i="4"/>
  <c r="V22" i="4"/>
  <c r="V26" i="4"/>
  <c r="V30" i="4"/>
  <c r="V34" i="4"/>
  <c r="V38" i="4"/>
  <c r="V42" i="4"/>
  <c r="V46" i="4"/>
  <c r="V50" i="4"/>
  <c r="V9" i="4"/>
  <c r="V21" i="4"/>
  <c r="V49" i="4"/>
  <c r="BA55" i="2"/>
  <c r="V13" i="4"/>
  <c r="V29" i="4"/>
  <c r="V41" i="4"/>
  <c r="V7" i="4"/>
  <c r="V11" i="4"/>
  <c r="V15" i="4"/>
  <c r="V19" i="4"/>
  <c r="V23" i="4"/>
  <c r="V27" i="4"/>
  <c r="V31" i="4"/>
  <c r="V35" i="4"/>
  <c r="V39" i="4"/>
  <c r="V43" i="4"/>
  <c r="V47" i="4"/>
  <c r="V51" i="4"/>
  <c r="V5" i="4"/>
  <c r="V25" i="4"/>
  <c r="V33" i="4"/>
  <c r="V45" i="4"/>
  <c r="V53" i="4"/>
  <c r="V4" i="4"/>
  <c r="V8" i="4"/>
  <c r="V12" i="4"/>
  <c r="V16" i="4"/>
  <c r="V20" i="4"/>
  <c r="V24" i="4"/>
  <c r="V28" i="4"/>
  <c r="V32" i="4"/>
  <c r="V36" i="4"/>
  <c r="V40" i="4"/>
  <c r="V44" i="4"/>
  <c r="V48" i="4"/>
  <c r="V52" i="4"/>
  <c r="V17" i="4"/>
  <c r="V37" i="4"/>
  <c r="AH27" i="2"/>
  <c r="Z27" i="2" s="1"/>
  <c r="F4" i="4"/>
  <c r="O5" i="4"/>
  <c r="F12" i="4"/>
  <c r="O13" i="4"/>
  <c r="F20" i="4"/>
  <c r="O21" i="4"/>
  <c r="F28" i="4"/>
  <c r="O29" i="4"/>
  <c r="F36" i="4"/>
  <c r="O37" i="4"/>
  <c r="F44" i="4"/>
  <c r="O45" i="4"/>
  <c r="F52" i="4"/>
  <c r="O53" i="4"/>
  <c r="O7" i="4"/>
  <c r="F14" i="4"/>
  <c r="O39" i="4"/>
  <c r="F37" i="4"/>
  <c r="F45" i="4"/>
  <c r="O4" i="4"/>
  <c r="F11" i="4"/>
  <c r="O12" i="4"/>
  <c r="F19" i="4"/>
  <c r="O20" i="4"/>
  <c r="F27" i="4"/>
  <c r="O28" i="4"/>
  <c r="F35" i="4"/>
  <c r="O36" i="4"/>
  <c r="F43" i="4"/>
  <c r="O44" i="4"/>
  <c r="F51" i="4"/>
  <c r="O52" i="4"/>
  <c r="F10" i="4"/>
  <c r="O11" i="4"/>
  <c r="F18" i="4"/>
  <c r="O19" i="4"/>
  <c r="F26" i="4"/>
  <c r="O27" i="4"/>
  <c r="F34" i="4"/>
  <c r="O35" i="4"/>
  <c r="F42" i="4"/>
  <c r="O43" i="4"/>
  <c r="F50" i="4"/>
  <c r="O51" i="4"/>
  <c r="F22" i="4"/>
  <c r="O47" i="4"/>
  <c r="O6" i="4"/>
  <c r="F13" i="4"/>
  <c r="O46" i="4"/>
  <c r="F53" i="4"/>
  <c r="F9" i="4"/>
  <c r="O10" i="4"/>
  <c r="F17" i="4"/>
  <c r="O18" i="4"/>
  <c r="F25" i="4"/>
  <c r="O26" i="4"/>
  <c r="F33" i="4"/>
  <c r="O34" i="4"/>
  <c r="F41" i="4"/>
  <c r="O42" i="4"/>
  <c r="F49" i="4"/>
  <c r="O50" i="4"/>
  <c r="O16" i="4"/>
  <c r="O24" i="4"/>
  <c r="F31" i="4"/>
  <c r="O32" i="4"/>
  <c r="F47" i="4"/>
  <c r="O48" i="4"/>
  <c r="O23" i="4"/>
  <c r="O31" i="4"/>
  <c r="F38" i="4"/>
  <c r="O22" i="4"/>
  <c r="F29" i="4"/>
  <c r="O38" i="4"/>
  <c r="F8" i="4"/>
  <c r="O9" i="4"/>
  <c r="F16" i="4"/>
  <c r="O17" i="4"/>
  <c r="F24" i="4"/>
  <c r="O25" i="4"/>
  <c r="F32" i="4"/>
  <c r="O33" i="4"/>
  <c r="F40" i="4"/>
  <c r="O41" i="4"/>
  <c r="F48" i="4"/>
  <c r="O49" i="4"/>
  <c r="F7" i="4"/>
  <c r="O8" i="4"/>
  <c r="F15" i="4"/>
  <c r="F23" i="4"/>
  <c r="F39" i="4"/>
  <c r="O40" i="4"/>
  <c r="F6" i="4"/>
  <c r="O15" i="4"/>
  <c r="F30" i="4"/>
  <c r="F46" i="4"/>
  <c r="F5" i="4"/>
  <c r="O14" i="4"/>
  <c r="F21" i="4"/>
  <c r="O30" i="4"/>
  <c r="GI23" i="2"/>
  <c r="CV22" i="2"/>
  <c r="DL13" i="2"/>
  <c r="DL12" i="2"/>
  <c r="GL85" i="2"/>
  <c r="GL27" i="2" s="1"/>
  <c r="GK27" i="2"/>
  <c r="DU24" i="2"/>
  <c r="DU27" i="2"/>
  <c r="DL27" i="2" s="1"/>
  <c r="DV19" i="2"/>
  <c r="DV20" i="2"/>
  <c r="DV26" i="2" s="1"/>
  <c r="DZ86" i="2"/>
  <c r="EE86" i="2"/>
  <c r="DA27" i="2"/>
  <c r="CR27" i="2" s="1"/>
  <c r="DQ82" i="2"/>
  <c r="DT82" i="2"/>
  <c r="JN85" i="2"/>
  <c r="JN27" i="2" s="1"/>
  <c r="JM27" i="2"/>
  <c r="DQ80" i="2"/>
  <c r="DP22" i="2"/>
  <c r="DZ85" i="2"/>
  <c r="EE85" i="2"/>
  <c r="DV21" i="2"/>
  <c r="EA87" i="2"/>
  <c r="ED87" i="2"/>
  <c r="CQ85" i="2"/>
  <c r="CL85" i="2"/>
  <c r="CH21" i="2"/>
  <c r="CL86" i="2"/>
  <c r="CQ86" i="2"/>
  <c r="CM87" i="2"/>
  <c r="CP87" i="2"/>
  <c r="FJ63" i="2"/>
  <c r="FJ61" i="2"/>
  <c r="FJ62" i="2"/>
  <c r="GD15" i="2"/>
  <c r="FJ60" i="2"/>
  <c r="DK86" i="2"/>
  <c r="DF86" i="2"/>
  <c r="CF81" i="2"/>
  <c r="CC81" i="2"/>
  <c r="BB76" i="2"/>
  <c r="AY76" i="2"/>
  <c r="CG82" i="2"/>
  <c r="CB82" i="2"/>
  <c r="BI83" i="2"/>
  <c r="BL83" i="2"/>
  <c r="BB72" i="2"/>
  <c r="AY72" i="2"/>
  <c r="BB78" i="2"/>
  <c r="AY78" i="2"/>
  <c r="BS78" i="2"/>
  <c r="BV78" i="2"/>
  <c r="CF83" i="2"/>
  <c r="CC83" i="2"/>
  <c r="BV72" i="2"/>
  <c r="BS72" i="2"/>
  <c r="DF85" i="2"/>
  <c r="DK85" i="2"/>
  <c r="DK27" i="2" s="1"/>
  <c r="DB27" i="2" s="1"/>
  <c r="AY56" i="2"/>
  <c r="BB56" i="2"/>
  <c r="DJ87" i="2"/>
  <c r="DG87" i="2"/>
  <c r="DJ76" i="2"/>
  <c r="DG76" i="2"/>
  <c r="AR50" i="2"/>
  <c r="AQ27" i="2"/>
  <c r="CZ82" i="2"/>
  <c r="CW82" i="2"/>
  <c r="DA24" i="2"/>
  <c r="BH80" i="2"/>
  <c r="BK80" i="2" s="1"/>
  <c r="BM80" i="2"/>
  <c r="BM82" i="2"/>
  <c r="BH82" i="2"/>
  <c r="BK82" i="2" s="1"/>
  <c r="AY55" i="2"/>
  <c r="CZ72" i="2"/>
  <c r="CG80" i="2"/>
  <c r="CB80" i="2"/>
  <c r="BL81" i="2"/>
  <c r="BI81" i="2"/>
  <c r="BV76" i="2"/>
  <c r="BS76" i="2"/>
  <c r="CZ80" i="2"/>
  <c r="CW80" i="2"/>
  <c r="DJ78" i="2"/>
  <c r="DG78" i="2"/>
  <c r="CH20" i="2"/>
  <c r="CH26" i="2" s="1"/>
  <c r="CH19" i="2"/>
  <c r="DG72" i="2"/>
  <c r="DF22" i="2"/>
  <c r="BO85" i="2"/>
  <c r="BO86" i="2"/>
  <c r="BO87" i="2"/>
  <c r="BR87" i="2" s="1"/>
  <c r="BU87" i="2" s="1"/>
  <c r="BN18" i="2"/>
  <c r="BN16" i="2"/>
  <c r="BX19" i="2"/>
  <c r="BX20" i="2"/>
  <c r="BX26" i="2" s="1"/>
  <c r="BC24" i="2"/>
  <c r="BD21" i="2"/>
  <c r="AO23" i="2"/>
  <c r="AT78" i="2"/>
  <c r="AT84" i="2"/>
  <c r="AT72" i="2"/>
  <c r="AT79" i="2"/>
  <c r="AT73" i="2"/>
  <c r="BF17" i="2"/>
  <c r="AT77" i="2"/>
  <c r="AT76" i="2"/>
  <c r="BZ18" i="2"/>
  <c r="CJ18" i="2" s="1"/>
  <c r="BN86" i="2"/>
  <c r="BN87" i="2"/>
  <c r="BN85" i="2"/>
  <c r="BX21" i="2"/>
  <c r="BD19" i="2"/>
  <c r="BD20" i="2"/>
  <c r="BD26" i="2" s="1"/>
  <c r="AX22" i="2"/>
  <c r="BP16" i="2"/>
  <c r="BD66" i="2"/>
  <c r="BD65" i="2"/>
  <c r="BD64" i="2"/>
  <c r="BD68" i="2"/>
  <c r="DL80" i="6" l="1"/>
  <c r="DL82" i="6"/>
  <c r="DL81" i="6"/>
  <c r="DL83" i="6"/>
  <c r="DX18" i="6"/>
  <c r="FH27" i="6"/>
  <c r="FR58" i="6"/>
  <c r="HR63" i="6"/>
  <c r="HR62" i="6"/>
  <c r="IL15" i="6"/>
  <c r="HR61" i="6"/>
  <c r="HR60" i="6"/>
  <c r="DL13" i="6"/>
  <c r="DL12" i="6"/>
  <c r="CR68" i="6"/>
  <c r="CR66" i="6"/>
  <c r="CR64" i="6"/>
  <c r="CR65" i="6"/>
  <c r="DD16" i="6"/>
  <c r="CR84" i="6"/>
  <c r="CR73" i="6"/>
  <c r="CR75" i="6"/>
  <c r="CR77" i="6"/>
  <c r="CR72" i="6"/>
  <c r="CR76" i="6"/>
  <c r="CR74" i="6"/>
  <c r="DD17" i="6"/>
  <c r="AR27" i="2"/>
  <c r="AJ27" i="2" s="1"/>
  <c r="Y8" i="4"/>
  <c r="Y24" i="4"/>
  <c r="Y40" i="4"/>
  <c r="P9" i="4"/>
  <c r="Y19" i="4"/>
  <c r="Y53" i="4"/>
  <c r="P19" i="4"/>
  <c r="Y31" i="4"/>
  <c r="P44" i="4"/>
  <c r="Y42" i="4"/>
  <c r="P39" i="4"/>
  <c r="P38" i="4"/>
  <c r="P18" i="4"/>
  <c r="Y14" i="4"/>
  <c r="P14" i="4"/>
  <c r="Y43" i="4"/>
  <c r="P16" i="4"/>
  <c r="Y47" i="4"/>
  <c r="Y18" i="4"/>
  <c r="Y41" i="4"/>
  <c r="P41" i="4"/>
  <c r="Y5" i="4"/>
  <c r="Y33" i="4"/>
  <c r="P51" i="4"/>
  <c r="Y50" i="4"/>
  <c r="Y51" i="4"/>
  <c r="Y12" i="4"/>
  <c r="Y28" i="4"/>
  <c r="Y44" i="4"/>
  <c r="P15" i="4"/>
  <c r="P43" i="4"/>
  <c r="Y27" i="4"/>
  <c r="P8" i="4"/>
  <c r="P42" i="4"/>
  <c r="P29" i="4"/>
  <c r="Y9" i="4"/>
  <c r="Y39" i="4"/>
  <c r="P20" i="4"/>
  <c r="Y46" i="4"/>
  <c r="P33" i="4"/>
  <c r="Y32" i="4"/>
  <c r="P37" i="4"/>
  <c r="P22" i="4"/>
  <c r="P47" i="4"/>
  <c r="Y37" i="4"/>
  <c r="Y34" i="4"/>
  <c r="P34" i="4"/>
  <c r="Y4" i="4"/>
  <c r="Y20" i="4"/>
  <c r="Y36" i="4"/>
  <c r="Y52" i="4"/>
  <c r="P27" i="4"/>
  <c r="Y11" i="4"/>
  <c r="Y45" i="4"/>
  <c r="P26" i="4"/>
  <c r="P5" i="4"/>
  <c r="P45" i="4"/>
  <c r="Y25" i="4"/>
  <c r="P6" i="4"/>
  <c r="P36" i="4"/>
  <c r="Y49" i="4"/>
  <c r="P13" i="4"/>
  <c r="Y29" i="4"/>
  <c r="P10" i="4"/>
  <c r="P40" i="4"/>
  <c r="P35" i="4"/>
  <c r="P53" i="4"/>
  <c r="P12" i="4"/>
  <c r="Y10" i="4"/>
  <c r="P11" i="4"/>
  <c r="Y23" i="4"/>
  <c r="P25" i="4"/>
  <c r="Y35" i="4"/>
  <c r="P48" i="4"/>
  <c r="P17" i="4"/>
  <c r="P46" i="4"/>
  <c r="Y13" i="4"/>
  <c r="Y16" i="4"/>
  <c r="P21" i="4"/>
  <c r="P50" i="4"/>
  <c r="P28" i="4"/>
  <c r="P23" i="4"/>
  <c r="P52" i="4"/>
  <c r="Y21" i="4"/>
  <c r="Y6" i="4"/>
  <c r="Y22" i="4"/>
  <c r="Y38" i="4"/>
  <c r="P7" i="4"/>
  <c r="P31" i="4"/>
  <c r="Y15" i="4"/>
  <c r="P30" i="4"/>
  <c r="P49" i="4"/>
  <c r="P32" i="4"/>
  <c r="Y26" i="4"/>
  <c r="P4" i="4"/>
  <c r="Y30" i="4"/>
  <c r="P24" i="4"/>
  <c r="Y48" i="4"/>
  <c r="Y17" i="4"/>
  <c r="Y7" i="4"/>
  <c r="EE24" i="2"/>
  <c r="EA85" i="2"/>
  <c r="DZ22" i="2"/>
  <c r="DQ23" i="2"/>
  <c r="EA86" i="2"/>
  <c r="ED86" i="2"/>
  <c r="DV12" i="2"/>
  <c r="DV13" i="2"/>
  <c r="CW23" i="2"/>
  <c r="DT80" i="2"/>
  <c r="DT27" i="2" s="1"/>
  <c r="DS27" i="2"/>
  <c r="CP86" i="2"/>
  <c r="CM86" i="2"/>
  <c r="CM85" i="2"/>
  <c r="CM23" i="2" s="1"/>
  <c r="CL22" i="2"/>
  <c r="CQ24" i="2"/>
  <c r="CH87" i="2"/>
  <c r="CH86" i="2"/>
  <c r="CH85" i="2"/>
  <c r="GX15" i="2"/>
  <c r="GD61" i="2"/>
  <c r="GD63" i="2"/>
  <c r="GD62" i="2"/>
  <c r="GD60" i="2"/>
  <c r="AY23" i="2"/>
  <c r="BL80" i="2"/>
  <c r="BI80" i="2"/>
  <c r="BB55" i="2"/>
  <c r="BA27" i="2"/>
  <c r="DK24" i="2"/>
  <c r="CF82" i="2"/>
  <c r="CC82" i="2"/>
  <c r="DJ86" i="2"/>
  <c r="DG86" i="2"/>
  <c r="BL82" i="2"/>
  <c r="BI82" i="2"/>
  <c r="DJ72" i="2"/>
  <c r="CF80" i="2"/>
  <c r="CC80" i="2"/>
  <c r="CC23" i="2" s="1"/>
  <c r="BM24" i="2"/>
  <c r="BM27" i="2"/>
  <c r="BD27" i="2" s="1"/>
  <c r="CT18" i="2"/>
  <c r="BV87" i="2"/>
  <c r="BS87" i="2"/>
  <c r="CY27" i="2"/>
  <c r="BR86" i="2"/>
  <c r="BU86" i="2" s="1"/>
  <c r="BW86" i="2"/>
  <c r="CZ27" i="2"/>
  <c r="BR85" i="2"/>
  <c r="BU85" i="2" s="1"/>
  <c r="BW85" i="2"/>
  <c r="CG24" i="2"/>
  <c r="CG27" i="2"/>
  <c r="BX27" i="2" s="1"/>
  <c r="DJ85" i="2"/>
  <c r="DG85" i="2"/>
  <c r="DG23" i="2" s="1"/>
  <c r="BP17" i="2"/>
  <c r="BD84" i="2"/>
  <c r="BD75" i="2"/>
  <c r="BD77" i="2"/>
  <c r="BD76" i="2"/>
  <c r="BD74" i="2"/>
  <c r="BD73" i="2"/>
  <c r="BD72" i="2"/>
  <c r="BX83" i="2"/>
  <c r="BX82" i="2"/>
  <c r="BX81" i="2"/>
  <c r="BX80" i="2"/>
  <c r="BN21" i="2"/>
  <c r="CB22" i="2"/>
  <c r="BH22" i="2"/>
  <c r="BN20" i="2"/>
  <c r="BN26" i="2" s="1"/>
  <c r="BN19" i="2"/>
  <c r="BZ16" i="2"/>
  <c r="CJ16" i="2" s="1"/>
  <c r="BN71" i="2"/>
  <c r="BN67" i="2"/>
  <c r="BN69" i="2"/>
  <c r="BN70" i="2"/>
  <c r="DV12" i="6" l="1"/>
  <c r="DV13" i="6"/>
  <c r="GB58" i="6"/>
  <c r="FR27" i="6"/>
  <c r="FJ27" i="6" s="1"/>
  <c r="DV86" i="6"/>
  <c r="DV87" i="6"/>
  <c r="DV85" i="6"/>
  <c r="EH18" i="6"/>
  <c r="DB84" i="6"/>
  <c r="DB78" i="6"/>
  <c r="DB73" i="6"/>
  <c r="DB72" i="6"/>
  <c r="DB77" i="6"/>
  <c r="DB79" i="6"/>
  <c r="DN17" i="6"/>
  <c r="DB76" i="6"/>
  <c r="DB71" i="6"/>
  <c r="DB70" i="6"/>
  <c r="DB67" i="6"/>
  <c r="DB69" i="6"/>
  <c r="DN16" i="6"/>
  <c r="IL63" i="6"/>
  <c r="IL61" i="6"/>
  <c r="IL62" i="6"/>
  <c r="JF15" i="6"/>
  <c r="IL60" i="6"/>
  <c r="BB27" i="2"/>
  <c r="AT27" i="2" s="1"/>
  <c r="Z14" i="4"/>
  <c r="Z18" i="4"/>
  <c r="Z26" i="4"/>
  <c r="Z34" i="4"/>
  <c r="Z42" i="4"/>
  <c r="Z46" i="4"/>
  <c r="Z50" i="4"/>
  <c r="Z31" i="4"/>
  <c r="Z35" i="4"/>
  <c r="Z43" i="4"/>
  <c r="Z47" i="4"/>
  <c r="Z12" i="4"/>
  <c r="Z16" i="4"/>
  <c r="Z24" i="4"/>
  <c r="Z32" i="4"/>
  <c r="Z40" i="4"/>
  <c r="Z44" i="4"/>
  <c r="Z52" i="4"/>
  <c r="Z5" i="4"/>
  <c r="Z9" i="4"/>
  <c r="Z13" i="4"/>
  <c r="Z17" i="4"/>
  <c r="Z21" i="4"/>
  <c r="Z25" i="4"/>
  <c r="Z29" i="4"/>
  <c r="Z33" i="4"/>
  <c r="Z37" i="4"/>
  <c r="Z41" i="4"/>
  <c r="Z45" i="4"/>
  <c r="Z49" i="4"/>
  <c r="Z53" i="4"/>
  <c r="Z22" i="4"/>
  <c r="Z30" i="4"/>
  <c r="Z39" i="4"/>
  <c r="Z48" i="4"/>
  <c r="Z6" i="4"/>
  <c r="Z10" i="4"/>
  <c r="Z38" i="4"/>
  <c r="Z8" i="4"/>
  <c r="Z28" i="4"/>
  <c r="Z36" i="4"/>
  <c r="Z7" i="4"/>
  <c r="Z11" i="4"/>
  <c r="Z15" i="4"/>
  <c r="Z19" i="4"/>
  <c r="Z23" i="4"/>
  <c r="Z27" i="4"/>
  <c r="Z51" i="4"/>
  <c r="Z4" i="4"/>
  <c r="Z20" i="4"/>
  <c r="BI23" i="2"/>
  <c r="CE27" i="2"/>
  <c r="EF13" i="2"/>
  <c r="EF12" i="2"/>
  <c r="ED85" i="2"/>
  <c r="ED27" i="2" s="1"/>
  <c r="DV27" i="2" s="1"/>
  <c r="EC27" i="2"/>
  <c r="DJ27" i="2"/>
  <c r="EA23" i="2"/>
  <c r="CP85" i="2"/>
  <c r="CP27" i="2" s="1"/>
  <c r="CH27" i="2" s="1"/>
  <c r="CO27" i="2"/>
  <c r="GX62" i="2"/>
  <c r="HR15" i="2"/>
  <c r="GX60" i="2"/>
  <c r="GX63" i="2"/>
  <c r="GX61" i="2"/>
  <c r="BW27" i="2"/>
  <c r="BN27" i="2" s="1"/>
  <c r="BW24" i="2"/>
  <c r="BS85" i="2"/>
  <c r="BV85" i="2"/>
  <c r="BS86" i="2"/>
  <c r="BV86" i="2"/>
  <c r="CH70" i="2"/>
  <c r="CH69" i="2"/>
  <c r="CH67" i="2"/>
  <c r="CH71" i="2"/>
  <c r="CT16" i="2"/>
  <c r="CR80" i="2"/>
  <c r="CR83" i="2"/>
  <c r="DD18" i="2"/>
  <c r="DN18" i="2" s="1"/>
  <c r="CR81" i="2"/>
  <c r="CR82" i="2"/>
  <c r="DI27" i="2"/>
  <c r="BK27" i="2"/>
  <c r="BN84" i="2"/>
  <c r="BN78" i="2"/>
  <c r="BN77" i="2"/>
  <c r="BN76" i="2"/>
  <c r="BN79" i="2"/>
  <c r="BZ17" i="2"/>
  <c r="CJ17" i="2" s="1"/>
  <c r="BN73" i="2"/>
  <c r="BN72" i="2"/>
  <c r="BR22" i="2"/>
  <c r="BX68" i="2"/>
  <c r="BX66" i="2"/>
  <c r="BX65" i="2"/>
  <c r="BX64" i="2"/>
  <c r="EF82" i="6" l="1"/>
  <c r="EF80" i="6"/>
  <c r="EF81" i="6"/>
  <c r="EF83" i="6"/>
  <c r="ER18" i="6"/>
  <c r="DL64" i="6"/>
  <c r="DL66" i="6"/>
  <c r="DL65" i="6"/>
  <c r="DL68" i="6"/>
  <c r="DX16" i="6"/>
  <c r="DL74" i="6"/>
  <c r="DL72" i="6"/>
  <c r="DL73" i="6"/>
  <c r="DL84" i="6"/>
  <c r="DL76" i="6"/>
  <c r="DL75" i="6"/>
  <c r="DX17" i="6"/>
  <c r="DL77" i="6"/>
  <c r="GB27" i="6"/>
  <c r="GL58" i="6"/>
  <c r="EF12" i="6"/>
  <c r="EF13" i="6"/>
  <c r="JF62" i="6"/>
  <c r="JF61" i="6"/>
  <c r="JF63" i="6"/>
  <c r="JF60" i="6"/>
  <c r="BS23" i="2"/>
  <c r="EP12" i="2"/>
  <c r="EP13" i="2"/>
  <c r="DL81" i="2"/>
  <c r="DL83" i="2"/>
  <c r="DL82" i="2"/>
  <c r="DX18" i="2"/>
  <c r="DL80" i="2"/>
  <c r="IL15" i="2"/>
  <c r="HR62" i="2"/>
  <c r="HR61" i="2"/>
  <c r="HR63" i="2"/>
  <c r="HR60" i="2"/>
  <c r="DB86" i="2"/>
  <c r="DB87" i="2"/>
  <c r="DB85" i="2"/>
  <c r="CH79" i="2"/>
  <c r="CH72" i="2"/>
  <c r="CH84" i="2"/>
  <c r="CH76" i="2"/>
  <c r="CH73" i="2"/>
  <c r="CH78" i="2"/>
  <c r="CT17" i="2"/>
  <c r="CH77" i="2"/>
  <c r="CR68" i="2"/>
  <c r="CR65" i="2"/>
  <c r="CR64" i="2"/>
  <c r="DD16" i="2"/>
  <c r="DN16" i="2" s="1"/>
  <c r="CR66" i="2"/>
  <c r="BV27" i="2"/>
  <c r="BU27" i="2"/>
  <c r="BX84" i="2"/>
  <c r="BX76" i="2"/>
  <c r="BX74" i="2"/>
  <c r="BX72" i="2"/>
  <c r="BX75" i="2"/>
  <c r="BX77" i="2"/>
  <c r="BX73" i="2"/>
  <c r="CF27" i="2"/>
  <c r="BL27" i="2"/>
  <c r="GL27" i="6" l="1"/>
  <c r="GV58" i="6"/>
  <c r="EP13" i="6"/>
  <c r="EP12" i="6"/>
  <c r="EP86" i="6"/>
  <c r="EP87" i="6"/>
  <c r="EP85" i="6"/>
  <c r="FB18" i="6"/>
  <c r="DV71" i="6"/>
  <c r="DV70" i="6"/>
  <c r="DV69" i="6"/>
  <c r="DV67" i="6"/>
  <c r="EH16" i="6"/>
  <c r="DV78" i="6"/>
  <c r="DV84" i="6"/>
  <c r="DV79" i="6"/>
  <c r="DV77" i="6"/>
  <c r="DV76" i="6"/>
  <c r="DV72" i="6"/>
  <c r="EH17" i="6"/>
  <c r="DV73" i="6"/>
  <c r="EZ13" i="2"/>
  <c r="EZ12" i="2"/>
  <c r="IL62" i="2"/>
  <c r="IL61" i="2"/>
  <c r="IL63" i="2"/>
  <c r="IL60" i="2"/>
  <c r="JF15" i="2"/>
  <c r="DV87" i="2"/>
  <c r="DV86" i="2"/>
  <c r="DV85" i="2"/>
  <c r="EH18" i="2"/>
  <c r="DL66" i="2"/>
  <c r="DL65" i="2"/>
  <c r="DX16" i="2"/>
  <c r="DL64" i="2"/>
  <c r="DL68" i="2"/>
  <c r="CR75" i="2"/>
  <c r="DD17" i="2"/>
  <c r="DN17" i="2" s="1"/>
  <c r="CR72" i="2"/>
  <c r="CR77" i="2"/>
  <c r="CR84" i="2"/>
  <c r="CR74" i="2"/>
  <c r="CR76" i="2"/>
  <c r="CR73" i="2"/>
  <c r="DB67" i="2"/>
  <c r="DB69" i="2"/>
  <c r="DB70" i="2"/>
  <c r="DB71" i="2"/>
  <c r="EZ82" i="6" l="1"/>
  <c r="EZ83" i="6"/>
  <c r="EZ81" i="6"/>
  <c r="EZ80" i="6"/>
  <c r="FL18" i="6"/>
  <c r="EZ13" i="6"/>
  <c r="EZ12" i="6"/>
  <c r="HF58" i="6"/>
  <c r="GV27" i="6"/>
  <c r="EF68" i="6"/>
  <c r="EF65" i="6"/>
  <c r="ER16" i="6"/>
  <c r="EF66" i="6"/>
  <c r="EF64" i="6"/>
  <c r="EF84" i="6"/>
  <c r="EF75" i="6"/>
  <c r="EF73" i="6"/>
  <c r="EF72" i="6"/>
  <c r="EF77" i="6"/>
  <c r="EF74" i="6"/>
  <c r="ER17" i="6"/>
  <c r="EF76" i="6"/>
  <c r="FJ13" i="2"/>
  <c r="FJ12" i="2"/>
  <c r="DV67" i="2"/>
  <c r="DV69" i="2"/>
  <c r="DV70" i="2"/>
  <c r="DV71" i="2"/>
  <c r="EH16" i="2"/>
  <c r="DL77" i="2"/>
  <c r="DL73" i="2"/>
  <c r="DL75" i="2"/>
  <c r="DL84" i="2"/>
  <c r="DL74" i="2"/>
  <c r="DL76" i="2"/>
  <c r="DL72" i="2"/>
  <c r="DX17" i="2"/>
  <c r="ER18" i="2"/>
  <c r="EF81" i="2"/>
  <c r="EF83" i="2"/>
  <c r="EF80" i="2"/>
  <c r="EF82" i="2"/>
  <c r="JF63" i="2"/>
  <c r="JF61" i="2"/>
  <c r="JF62" i="2"/>
  <c r="JF60" i="2"/>
  <c r="DB79" i="2"/>
  <c r="DB77" i="2"/>
  <c r="DB76" i="2"/>
  <c r="DB72" i="2"/>
  <c r="DB84" i="2"/>
  <c r="DB73" i="2"/>
  <c r="DB78" i="2"/>
  <c r="FJ86" i="6" l="1"/>
  <c r="FJ85" i="6"/>
  <c r="FJ87" i="6"/>
  <c r="FV18" i="6"/>
  <c r="HF27" i="6"/>
  <c r="GX27" i="6" s="1"/>
  <c r="HP58" i="6"/>
  <c r="FJ13" i="6"/>
  <c r="FJ12" i="6"/>
  <c r="EP84" i="6"/>
  <c r="EP76" i="6"/>
  <c r="EP78" i="6"/>
  <c r="EP77" i="6"/>
  <c r="EP73" i="6"/>
  <c r="EP72" i="6"/>
  <c r="EP79" i="6"/>
  <c r="FB17" i="6"/>
  <c r="EP71" i="6"/>
  <c r="EP69" i="6"/>
  <c r="EP67" i="6"/>
  <c r="EP70" i="6"/>
  <c r="FB16" i="6"/>
  <c r="FT12" i="2"/>
  <c r="FT13" i="2"/>
  <c r="FB18" i="2"/>
  <c r="EP87" i="2"/>
  <c r="EP85" i="2"/>
  <c r="EP86" i="2"/>
  <c r="DV79" i="2"/>
  <c r="DV77" i="2"/>
  <c r="EH17" i="2"/>
  <c r="DV84" i="2"/>
  <c r="DV78" i="2"/>
  <c r="DV72" i="2"/>
  <c r="DV76" i="2"/>
  <c r="DV73" i="2"/>
  <c r="ER16" i="2"/>
  <c r="EF66" i="2"/>
  <c r="EF64" i="2"/>
  <c r="EF68" i="2"/>
  <c r="EF65" i="2"/>
  <c r="FT13" i="6" l="1"/>
  <c r="FT12" i="6"/>
  <c r="HP27" i="6"/>
  <c r="HZ58" i="6"/>
  <c r="EZ84" i="6"/>
  <c r="EZ77" i="6"/>
  <c r="EZ76" i="6"/>
  <c r="EZ73" i="6"/>
  <c r="EZ72" i="6"/>
  <c r="EZ75" i="6"/>
  <c r="EZ74" i="6"/>
  <c r="FL17" i="6"/>
  <c r="EZ68" i="6"/>
  <c r="EZ65" i="6"/>
  <c r="EZ66" i="6"/>
  <c r="EZ64" i="6"/>
  <c r="FL16" i="6"/>
  <c r="FT83" i="6"/>
  <c r="FT82" i="6"/>
  <c r="FT81" i="6"/>
  <c r="FT80" i="6"/>
  <c r="GF18" i="6"/>
  <c r="GD13" i="2"/>
  <c r="GD12" i="2"/>
  <c r="FB16" i="2"/>
  <c r="EP71" i="2"/>
  <c r="EP70" i="2"/>
  <c r="EP67" i="2"/>
  <c r="EP69" i="2"/>
  <c r="ER17" i="2"/>
  <c r="EF74" i="2"/>
  <c r="EF75" i="2"/>
  <c r="EF76" i="2"/>
  <c r="EF77" i="2"/>
  <c r="EF73" i="2"/>
  <c r="EF84" i="2"/>
  <c r="EF72" i="2"/>
  <c r="EZ83" i="2"/>
  <c r="EZ80" i="2"/>
  <c r="FL18" i="2"/>
  <c r="EZ82" i="2"/>
  <c r="EZ81" i="2"/>
  <c r="IJ58" i="6" l="1"/>
  <c r="HZ27" i="6"/>
  <c r="FJ77" i="6"/>
  <c r="FJ76" i="6"/>
  <c r="FJ84" i="6"/>
  <c r="FJ79" i="6"/>
  <c r="FJ78" i="6"/>
  <c r="FV17" i="6"/>
  <c r="FJ73" i="6"/>
  <c r="FJ72" i="6"/>
  <c r="GD85" i="6"/>
  <c r="GD86" i="6"/>
  <c r="GP18" i="6"/>
  <c r="GD87" i="6"/>
  <c r="FJ69" i="6"/>
  <c r="FJ67" i="6"/>
  <c r="FJ70" i="6"/>
  <c r="FJ71" i="6"/>
  <c r="FV16" i="6"/>
  <c r="GD13" i="6"/>
  <c r="GD12" i="6"/>
  <c r="GN12" i="2"/>
  <c r="GN13" i="2"/>
  <c r="FJ87" i="2"/>
  <c r="FJ86" i="2"/>
  <c r="FJ85" i="2"/>
  <c r="FV18" i="2"/>
  <c r="FB17" i="2"/>
  <c r="EP76" i="2"/>
  <c r="EP78" i="2"/>
  <c r="EP77" i="2"/>
  <c r="EP79" i="2"/>
  <c r="EP73" i="2"/>
  <c r="EP84" i="2"/>
  <c r="EP72" i="2"/>
  <c r="EZ66" i="2"/>
  <c r="EZ65" i="2"/>
  <c r="FL16" i="2"/>
  <c r="EZ68" i="2"/>
  <c r="EZ64" i="2"/>
  <c r="FT84" i="6" l="1"/>
  <c r="FT72" i="6"/>
  <c r="FT77" i="6"/>
  <c r="FT76" i="6"/>
  <c r="FT75" i="6"/>
  <c r="FT73" i="6"/>
  <c r="GF17" i="6"/>
  <c r="FT74" i="6"/>
  <c r="GN82" i="6"/>
  <c r="GN80" i="6"/>
  <c r="GN81" i="6"/>
  <c r="GN83" i="6"/>
  <c r="GZ18" i="6"/>
  <c r="FT64" i="6"/>
  <c r="FT66" i="6"/>
  <c r="GF16" i="6"/>
  <c r="FT68" i="6"/>
  <c r="FT65" i="6"/>
  <c r="GN13" i="6"/>
  <c r="GN12" i="6"/>
  <c r="IJ27" i="6"/>
  <c r="IT58" i="6"/>
  <c r="GX12" i="2"/>
  <c r="GX13" i="2"/>
  <c r="FT83" i="2"/>
  <c r="FT80" i="2"/>
  <c r="FT82" i="2"/>
  <c r="FT81" i="2"/>
  <c r="GF18" i="2"/>
  <c r="FV16" i="2"/>
  <c r="FJ71" i="2"/>
  <c r="FJ69" i="2"/>
  <c r="FJ70" i="2"/>
  <c r="FJ67" i="2"/>
  <c r="FL17" i="2"/>
  <c r="EZ77" i="2"/>
  <c r="EZ76" i="2"/>
  <c r="EZ75" i="2"/>
  <c r="EZ84" i="2"/>
  <c r="EZ73" i="2"/>
  <c r="EZ74" i="2"/>
  <c r="EZ72" i="2"/>
  <c r="GX85" i="6" l="1"/>
  <c r="GX86" i="6"/>
  <c r="GX87" i="6"/>
  <c r="HJ18" i="6"/>
  <c r="GD71" i="6"/>
  <c r="GP16" i="6"/>
  <c r="GD70" i="6"/>
  <c r="GD69" i="6"/>
  <c r="GD67" i="6"/>
  <c r="GD84" i="6"/>
  <c r="GD79" i="6"/>
  <c r="GD78" i="6"/>
  <c r="GD77" i="6"/>
  <c r="GD73" i="6"/>
  <c r="GD76" i="6"/>
  <c r="GD72" i="6"/>
  <c r="GP17" i="6"/>
  <c r="IT27" i="6"/>
  <c r="IL27" i="6" s="1"/>
  <c r="JD58" i="6"/>
  <c r="GX12" i="6"/>
  <c r="GX13" i="6"/>
  <c r="HH12" i="2"/>
  <c r="HH13" i="2"/>
  <c r="FT66" i="2"/>
  <c r="FT64" i="2"/>
  <c r="GF16" i="2"/>
  <c r="FT65" i="2"/>
  <c r="FT68" i="2"/>
  <c r="FJ76" i="2"/>
  <c r="FJ79" i="2"/>
  <c r="FJ84" i="2"/>
  <c r="FJ72" i="2"/>
  <c r="FJ78" i="2"/>
  <c r="FJ73" i="2"/>
  <c r="FV17" i="2"/>
  <c r="FJ77" i="2"/>
  <c r="GP18" i="2"/>
  <c r="GD86" i="2"/>
  <c r="GD85" i="2"/>
  <c r="GD87" i="2"/>
  <c r="HH12" i="6" l="1"/>
  <c r="HH13" i="6"/>
  <c r="JN58" i="6"/>
  <c r="JN27" i="6" s="1"/>
  <c r="JD27" i="6"/>
  <c r="HH81" i="6"/>
  <c r="HH82" i="6"/>
  <c r="HH83" i="6"/>
  <c r="HH80" i="6"/>
  <c r="HT18" i="6"/>
  <c r="GN66" i="6"/>
  <c r="GN65" i="6"/>
  <c r="GN64" i="6"/>
  <c r="GN68" i="6"/>
  <c r="GZ16" i="6"/>
  <c r="GN75" i="6"/>
  <c r="GN84" i="6"/>
  <c r="GN73" i="6"/>
  <c r="GN77" i="6"/>
  <c r="GN74" i="6"/>
  <c r="GN72" i="6"/>
  <c r="GN76" i="6"/>
  <c r="GZ17" i="6"/>
  <c r="HR12" i="2"/>
  <c r="HR13" i="2"/>
  <c r="GN83" i="2"/>
  <c r="GN81" i="2"/>
  <c r="GN82" i="2"/>
  <c r="GZ18" i="2"/>
  <c r="GN80" i="2"/>
  <c r="FT76" i="2"/>
  <c r="FT84" i="2"/>
  <c r="FT75" i="2"/>
  <c r="FT74" i="2"/>
  <c r="GF17" i="2"/>
  <c r="FT73" i="2"/>
  <c r="FT77" i="2"/>
  <c r="FT72" i="2"/>
  <c r="GP16" i="2"/>
  <c r="GD70" i="2"/>
  <c r="GD69" i="2"/>
  <c r="GD71" i="2"/>
  <c r="GD67" i="2"/>
  <c r="GX79" i="6" l="1"/>
  <c r="GX76" i="6"/>
  <c r="GX78" i="6"/>
  <c r="GX77" i="6"/>
  <c r="GX84" i="6"/>
  <c r="GX73" i="6"/>
  <c r="HJ17" i="6"/>
  <c r="GX72" i="6"/>
  <c r="GX71" i="6"/>
  <c r="GX69" i="6"/>
  <c r="GX67" i="6"/>
  <c r="HJ16" i="6"/>
  <c r="GX70" i="6"/>
  <c r="HR13" i="6"/>
  <c r="HR12" i="6"/>
  <c r="HR87" i="6"/>
  <c r="HR86" i="6"/>
  <c r="ID18" i="6"/>
  <c r="HR85" i="6"/>
  <c r="IB12" i="2"/>
  <c r="IB13" i="2"/>
  <c r="GN66" i="2"/>
  <c r="GN64" i="2"/>
  <c r="GN68" i="2"/>
  <c r="GN65" i="2"/>
  <c r="GZ16" i="2"/>
  <c r="GP17" i="2"/>
  <c r="GD78" i="2"/>
  <c r="GD76" i="2"/>
  <c r="GD84" i="2"/>
  <c r="GD79" i="2"/>
  <c r="GD77" i="2"/>
  <c r="GD72" i="2"/>
  <c r="GD73" i="2"/>
  <c r="GX86" i="2"/>
  <c r="GX87" i="2"/>
  <c r="GX85" i="2"/>
  <c r="HJ18" i="2"/>
  <c r="IB13" i="6" l="1"/>
  <c r="IB12" i="6"/>
  <c r="HH84" i="6"/>
  <c r="HH75" i="6"/>
  <c r="HH74" i="6"/>
  <c r="HH76" i="6"/>
  <c r="HH72" i="6"/>
  <c r="HH77" i="6"/>
  <c r="HH73" i="6"/>
  <c r="HT17" i="6"/>
  <c r="IB81" i="6"/>
  <c r="IB82" i="6"/>
  <c r="IB83" i="6"/>
  <c r="IB80" i="6"/>
  <c r="IN18" i="6"/>
  <c r="HH65" i="6"/>
  <c r="HH66" i="6"/>
  <c r="HH64" i="6"/>
  <c r="HH68" i="6"/>
  <c r="HT16" i="6"/>
  <c r="IL13" i="2"/>
  <c r="IL12" i="2"/>
  <c r="GN73" i="2"/>
  <c r="GN74" i="2"/>
  <c r="GN84" i="2"/>
  <c r="GZ17" i="2"/>
  <c r="GN72" i="2"/>
  <c r="GN76" i="2"/>
  <c r="GN75" i="2"/>
  <c r="GN77" i="2"/>
  <c r="HH82" i="2"/>
  <c r="HT18" i="2"/>
  <c r="HH83" i="2"/>
  <c r="HH81" i="2"/>
  <c r="HH80" i="2"/>
  <c r="GX71" i="2"/>
  <c r="HJ16" i="2"/>
  <c r="GX70" i="2"/>
  <c r="GX67" i="2"/>
  <c r="GX69" i="2"/>
  <c r="IL87" i="6" l="1"/>
  <c r="IL86" i="6"/>
  <c r="IL85" i="6"/>
  <c r="IX18" i="6"/>
  <c r="HR70" i="6"/>
  <c r="HR71" i="6"/>
  <c r="HR69" i="6"/>
  <c r="HR67" i="6"/>
  <c r="ID16" i="6"/>
  <c r="HR84" i="6"/>
  <c r="HR79" i="6"/>
  <c r="HR77" i="6"/>
  <c r="HR76" i="6"/>
  <c r="HR78" i="6"/>
  <c r="ID17" i="6"/>
  <c r="HR73" i="6"/>
  <c r="HR72" i="6"/>
  <c r="IL13" i="6"/>
  <c r="IL12" i="6"/>
  <c r="IV13" i="2"/>
  <c r="IV12" i="2"/>
  <c r="ID18" i="2"/>
  <c r="HR87" i="2"/>
  <c r="HR85" i="2"/>
  <c r="HR86" i="2"/>
  <c r="GX79" i="2"/>
  <c r="GX76" i="2"/>
  <c r="GX84" i="2"/>
  <c r="GX72" i="2"/>
  <c r="GX78" i="2"/>
  <c r="HJ17" i="2"/>
  <c r="GX73" i="2"/>
  <c r="GX77" i="2"/>
  <c r="HH64" i="2"/>
  <c r="HH65" i="2"/>
  <c r="HT16" i="2"/>
  <c r="HH66" i="2"/>
  <c r="HH68" i="2"/>
  <c r="IB77" i="6" l="1"/>
  <c r="IB76" i="6"/>
  <c r="IB73" i="6"/>
  <c r="IB72" i="6"/>
  <c r="IB75" i="6"/>
  <c r="IB74" i="6"/>
  <c r="IB84" i="6"/>
  <c r="IN17" i="6"/>
  <c r="IV83" i="6"/>
  <c r="IV82" i="6"/>
  <c r="IV80" i="6"/>
  <c r="JH18" i="6"/>
  <c r="IV81" i="6"/>
  <c r="IV12" i="6"/>
  <c r="IV13" i="6"/>
  <c r="IB64" i="6"/>
  <c r="IB68" i="6"/>
  <c r="IB65" i="6"/>
  <c r="IN16" i="6"/>
  <c r="IB66" i="6"/>
  <c r="JF12" i="2"/>
  <c r="JF13" i="2"/>
  <c r="HT17" i="2"/>
  <c r="HH73" i="2"/>
  <c r="HH77" i="2"/>
  <c r="HH84" i="2"/>
  <c r="HH76" i="2"/>
  <c r="HH75" i="2"/>
  <c r="HH72" i="2"/>
  <c r="HH74" i="2"/>
  <c r="ID16" i="2"/>
  <c r="HR71" i="2"/>
  <c r="HR69" i="2"/>
  <c r="HR67" i="2"/>
  <c r="HR70" i="2"/>
  <c r="IB83" i="2"/>
  <c r="IB80" i="2"/>
  <c r="IN18" i="2"/>
  <c r="IB82" i="2"/>
  <c r="IB81" i="2"/>
  <c r="IL78" i="6" l="1"/>
  <c r="IL77" i="6"/>
  <c r="IL76" i="6"/>
  <c r="IL72" i="6"/>
  <c r="IL84" i="6"/>
  <c r="IL73" i="6"/>
  <c r="IL79" i="6"/>
  <c r="IX17" i="6"/>
  <c r="JF13" i="6"/>
  <c r="JF12" i="6"/>
  <c r="JF85" i="6"/>
  <c r="JF87" i="6"/>
  <c r="JF86" i="6"/>
  <c r="IL67" i="6"/>
  <c r="IL69" i="6"/>
  <c r="IL70" i="6"/>
  <c r="IL71" i="6"/>
  <c r="IX16" i="6"/>
  <c r="IX18" i="2"/>
  <c r="IL87" i="2"/>
  <c r="IL85" i="2"/>
  <c r="IL86" i="2"/>
  <c r="IB64" i="2"/>
  <c r="IB65" i="2"/>
  <c r="IB66" i="2"/>
  <c r="IN16" i="2"/>
  <c r="IB68" i="2"/>
  <c r="ID17" i="2"/>
  <c r="HR79" i="2"/>
  <c r="HR73" i="2"/>
  <c r="HR77" i="2"/>
  <c r="HR78" i="2"/>
  <c r="HR76" i="2"/>
  <c r="HR84" i="2"/>
  <c r="HR72" i="2"/>
  <c r="IV84" i="6" l="1"/>
  <c r="IV74" i="6"/>
  <c r="IV72" i="6"/>
  <c r="IV77" i="6"/>
  <c r="IV73" i="6"/>
  <c r="IV76" i="6"/>
  <c r="IV75" i="6"/>
  <c r="JH17" i="6"/>
  <c r="IV68" i="6"/>
  <c r="IV66" i="6"/>
  <c r="IV64" i="6"/>
  <c r="IV65" i="6"/>
  <c r="JH16" i="6"/>
  <c r="IB84" i="2"/>
  <c r="IB77" i="2"/>
  <c r="IN17" i="2"/>
  <c r="IB76" i="2"/>
  <c r="IB74" i="2"/>
  <c r="IB73" i="2"/>
  <c r="IB72" i="2"/>
  <c r="IB75" i="2"/>
  <c r="IL71" i="2"/>
  <c r="IX16" i="2"/>
  <c r="IL70" i="2"/>
  <c r="IL67" i="2"/>
  <c r="IL69" i="2"/>
  <c r="JH18" i="2"/>
  <c r="IV80" i="2"/>
  <c r="IV83" i="2"/>
  <c r="IV82" i="2"/>
  <c r="IV81" i="2"/>
  <c r="JF84" i="6" l="1"/>
  <c r="JF78" i="6"/>
  <c r="JF76" i="6"/>
  <c r="JF79" i="6"/>
  <c r="JF77" i="6"/>
  <c r="JF73" i="6"/>
  <c r="JF72" i="6"/>
  <c r="JF70" i="6"/>
  <c r="JF67" i="6"/>
  <c r="JF69" i="6"/>
  <c r="JF71" i="6"/>
  <c r="JF85" i="2"/>
  <c r="JF86" i="2"/>
  <c r="JF87" i="2"/>
  <c r="JH16" i="2"/>
  <c r="IV68" i="2"/>
  <c r="IV64" i="2"/>
  <c r="IV66" i="2"/>
  <c r="IV65" i="2"/>
  <c r="IL73" i="2"/>
  <c r="IL78" i="2"/>
  <c r="IL84" i="2"/>
  <c r="IL72" i="2"/>
  <c r="IL76" i="2"/>
  <c r="IL79" i="2"/>
  <c r="IL77" i="2"/>
  <c r="IX17" i="2"/>
  <c r="IV73" i="2" l="1"/>
  <c r="IV72" i="2"/>
  <c r="IV77" i="2"/>
  <c r="IV75" i="2"/>
  <c r="IV76" i="2"/>
  <c r="JH17" i="2"/>
  <c r="IV74" i="2"/>
  <c r="IV84" i="2"/>
  <c r="JF67" i="2"/>
  <c r="JF70" i="2"/>
  <c r="JF71" i="2"/>
  <c r="JF69" i="2"/>
  <c r="JF79" i="2" l="1"/>
  <c r="JF73" i="2"/>
  <c r="JF78" i="2"/>
  <c r="JF77" i="2"/>
  <c r="JF76" i="2"/>
  <c r="JF72" i="2"/>
  <c r="JF84" i="2"/>
</calcChain>
</file>

<file path=xl/sharedStrings.xml><?xml version="1.0" encoding="utf-8"?>
<sst xmlns="http://schemas.openxmlformats.org/spreadsheetml/2006/main" count="1540" uniqueCount="186">
  <si>
    <t>NSG3001 Introduction to the Profession of Nursing</t>
  </si>
  <si>
    <t>NSG3009 Principles of Assessment</t>
  </si>
  <si>
    <t>NSG3011 Principles of Assessment Lab</t>
  </si>
  <si>
    <t>NSG3014 Critical Reading, Studying and Thinking in Nursing</t>
  </si>
  <si>
    <t>NSG3022 Pharmacotherapeutics I</t>
  </si>
  <si>
    <t>NSG3023 Fundamentals of Nursing</t>
  </si>
  <si>
    <t>NSG3024 Fundamentals of Nursing Skills Lab</t>
  </si>
  <si>
    <t>NSG3027 Fundamentals of Nursing Practice</t>
  </si>
  <si>
    <t>NSG3032 Pharmacotherapeutics II</t>
  </si>
  <si>
    <t>NSG3036 Introduction to Nursing Research</t>
  </si>
  <si>
    <t>NSG4070 Legal and Ethical Issues in Nursing</t>
  </si>
  <si>
    <t>NSG4071 Transition into Prof. Nursing</t>
  </si>
  <si>
    <t>NSG4072 Transition into Prof. Nursing Preceptorship</t>
  </si>
  <si>
    <t>Starting Quarter</t>
  </si>
  <si>
    <t>Starting Year</t>
  </si>
  <si>
    <t>Spring</t>
  </si>
  <si>
    <t>Planned Admissions</t>
  </si>
  <si>
    <t>Continuing Students at End of Quarter</t>
  </si>
  <si>
    <t>Total Enrollment for Quarter</t>
  </si>
  <si>
    <t>Dropped Students During Quarter</t>
  </si>
  <si>
    <t>Graduates During Quarter</t>
  </si>
  <si>
    <t>Credits</t>
  </si>
  <si>
    <t>Year</t>
  </si>
  <si>
    <t>Quarter</t>
  </si>
  <si>
    <t>Type</t>
  </si>
  <si>
    <t>C</t>
  </si>
  <si>
    <t>L</t>
  </si>
  <si>
    <t>P</t>
  </si>
  <si>
    <t>Fac Load</t>
  </si>
  <si>
    <t>FTFL Equiv.</t>
  </si>
  <si>
    <t>Crs Sec</t>
  </si>
  <si>
    <t>Courses</t>
  </si>
  <si>
    <t>Course Sections</t>
  </si>
  <si>
    <t>Room Hours per Week</t>
  </si>
  <si>
    <t>Tuition Per Quarter for Full Time Students</t>
  </si>
  <si>
    <t>Tuition Revenue</t>
  </si>
  <si>
    <t>Assumptions and Legend</t>
  </si>
  <si>
    <t>Faculty load is dependent upon the specialty taught and the qualifications of multispecialty faculty.</t>
  </si>
  <si>
    <t>Room hours are the total number of hours classrooms will be occupied.</t>
  </si>
  <si>
    <t>2014 Curriculum</t>
  </si>
  <si>
    <t>NSG3008 Principles of Assessment Lab</t>
  </si>
  <si>
    <t>NSG3034 Caring for Adults I –Practice</t>
  </si>
  <si>
    <t>NSG3037 Caring for AdultsI</t>
  </si>
  <si>
    <t>NSG3038 Caring for Adults I –Practice</t>
  </si>
  <si>
    <t>NSG3068 Caring for Diverse and Vulnerable Populations I</t>
  </si>
  <si>
    <t>NSG3047 Caring for Women and Neonates</t>
  </si>
  <si>
    <t>NSG3048 Caring for Women and Neonates – Practice</t>
  </si>
  <si>
    <t>NSG3044 Caring for Adults II</t>
  </si>
  <si>
    <t>NSG3045 Caring for Adults II – Practice</t>
  </si>
  <si>
    <t>NSG3046 Caring for Adults II</t>
  </si>
  <si>
    <t>Course (Caring for = Caring for)</t>
  </si>
  <si>
    <t>NSG3069 Caring for Diverse and Vulnerable Populations I</t>
  </si>
  <si>
    <t>NSG3033 Caring for Adults 1</t>
  </si>
  <si>
    <t>NSG3042 Caring for Women and Neonates</t>
  </si>
  <si>
    <t>NSG3043 Caring for Women and Neonates – Practice</t>
  </si>
  <si>
    <t>NSG4050 Caring for Children</t>
  </si>
  <si>
    <t>NSG4051 Caring for Children – Practice</t>
  </si>
  <si>
    <t>NSG4052 Caring for Adults III</t>
  </si>
  <si>
    <t>NSG4053 Caring for Adults III – Practice</t>
  </si>
  <si>
    <t>NSG4060 Caring for Adults IV</t>
  </si>
  <si>
    <t>NSG4061 Caring for Adults IV– Practice</t>
  </si>
  <si>
    <t>NSG4063 Caring for Persons with Psych./Mental Health Problems—Practice</t>
  </si>
  <si>
    <t>NSG4069 Caring for diverse and Vulnerable Populations II</t>
  </si>
  <si>
    <t>NSG4057 Nursing Care of Children – Practice</t>
  </si>
  <si>
    <t>NSG4056 Nursing Care of Children</t>
  </si>
  <si>
    <t>NSG4058 Caring for Persons with Psych./Mental Health Problems</t>
  </si>
  <si>
    <t>NSG4059 Caring for Persons with Psych./Mental Health Problems—Practice</t>
  </si>
  <si>
    <t>NSG4073 Transition into Prof. Nursing Preceptorship</t>
  </si>
  <si>
    <t>Name</t>
  </si>
  <si>
    <t>Initials</t>
  </si>
  <si>
    <t>Summer</t>
  </si>
  <si>
    <t>Fall</t>
  </si>
  <si>
    <t>Winter</t>
  </si>
  <si>
    <t>Faculty and Classroom Needs Planning</t>
  </si>
  <si>
    <t>NSG4062 Caring for Persons with Psych/Mntl Hlth Prob</t>
  </si>
  <si>
    <t>Contact Hrs / Inst</t>
  </si>
  <si>
    <t>Classroom and lab classes are 11 weeks including an exam.   Clinical classes are 10 weeks.</t>
  </si>
  <si>
    <t>C - Classroom     L - Laboratory     P - Practicum</t>
  </si>
  <si>
    <t>Faculty load (FTFL) is based upon four courses taught each quarter.</t>
  </si>
  <si>
    <t>Practicum (clinical) hours are 3 hours per credit and faculty are credited one course for each clinical day.</t>
  </si>
  <si>
    <t>Lab hours are 2 hours per credit and faculty are credited one course for each lab day.</t>
  </si>
  <si>
    <t>RN to BSN</t>
  </si>
  <si>
    <t>NSG3005 Transition into Professional Nursing for RN’s</t>
  </si>
  <si>
    <t>NSG3012 Principles of Assessment for RNs</t>
  </si>
  <si>
    <t>NSG3016 Caring for a Multicultural Society</t>
  </si>
  <si>
    <t>NSG3028 Caring for Community</t>
  </si>
  <si>
    <t>NSG4028 Concepts of Teaching &amp; Learning</t>
  </si>
  <si>
    <t>NSG4029 Leadership in a Diverse Society</t>
  </si>
  <si>
    <t>NSG4045 Health Promotion Across the Life Span</t>
  </si>
  <si>
    <t>NSG4064 Financial Management for Nurses</t>
  </si>
  <si>
    <t>NSG4065 Complementary &amp; Alternative Methods in Nursing</t>
  </si>
  <si>
    <t>NSG4066 Palliative Care</t>
  </si>
  <si>
    <t>NSG4067 Gerontological Nursing</t>
  </si>
  <si>
    <t>NSG4055 Illness and Disease Management across the Life Span</t>
  </si>
  <si>
    <t>NSG4075 Holistic Professional Nursing</t>
  </si>
  <si>
    <t>FTF</t>
  </si>
  <si>
    <t>Adjncts</t>
  </si>
  <si>
    <t>Adjunct Low Pay per Hour</t>
  </si>
  <si>
    <t>Adjunct High Pay per Hour</t>
  </si>
  <si>
    <t>South University College of Nursing and Public Health</t>
  </si>
  <si>
    <t>Nursing</t>
  </si>
  <si>
    <t>Program Planning by Quarter</t>
  </si>
  <si>
    <t>Campus</t>
  </si>
  <si>
    <t>First Quarter on Planning Sheet</t>
  </si>
  <si>
    <t>Complete the following highlighted information:</t>
  </si>
  <si>
    <t>Faculty Load</t>
  </si>
  <si>
    <t>Cohort</t>
  </si>
  <si>
    <t>Initial Setup Only</t>
  </si>
  <si>
    <t>XXXX</t>
  </si>
  <si>
    <t>Adjunct Pay - Low / High</t>
  </si>
  <si>
    <t>Students</t>
  </si>
  <si>
    <t>Add RN-BSN</t>
  </si>
  <si>
    <r>
      <t xml:space="preserve">Enter Data </t>
    </r>
    <r>
      <rPr>
        <b/>
        <sz val="10"/>
        <color theme="9" tint="-0.499984740745262"/>
        <rFont val="Arial Narrow"/>
        <family val="2"/>
      </rPr>
      <t>ONLY</t>
    </r>
    <r>
      <rPr>
        <sz val="10"/>
        <color theme="9" tint="-0.499984740745262"/>
        <rFont val="Arial Narrow"/>
        <family val="2"/>
      </rPr>
      <t xml:space="preserve"> in the Highlighted Cells</t>
    </r>
  </si>
  <si>
    <t>Continuing Students from the Previous Quarter</t>
  </si>
  <si>
    <t>Room Hrs / Week</t>
  </si>
  <si>
    <t>Max Stdnts / Grp</t>
  </si>
  <si>
    <t>Cohort:</t>
  </si>
  <si>
    <t>Returning Students from Previous Quarters</t>
  </si>
  <si>
    <t>NSG4069 Caring for Diverse and Vulnerable Populations II</t>
  </si>
  <si>
    <t>RN-BSN Students</t>
  </si>
  <si>
    <t>RN-BSN Grads</t>
  </si>
  <si>
    <t>Full Time Faculty Load Equivalency</t>
  </si>
  <si>
    <t>Cohort Designation Admitted</t>
  </si>
  <si>
    <t>Starting Cohort Designation Number</t>
  </si>
  <si>
    <t>Adj Hrs / Week</t>
  </si>
  <si>
    <t>Adjuncts -</t>
  </si>
  <si>
    <t>Num</t>
  </si>
  <si>
    <t>Hr/Wk</t>
  </si>
  <si>
    <t>Hrs /Wk</t>
  </si>
  <si>
    <t>Richmond</t>
  </si>
  <si>
    <t>Summer 2014</t>
  </si>
  <si>
    <t>NUR3001 Introduction to the Profession of Nursing</t>
  </si>
  <si>
    <t>NUR3009 Principles of Assessment</t>
  </si>
  <si>
    <t>NUR3011 Principles of Assessment Lab</t>
  </si>
  <si>
    <t>NUR3014 Critical Reading, Studying and Thinking in Nursing</t>
  </si>
  <si>
    <t>NUR3022 Pharmacotherapeutics I</t>
  </si>
  <si>
    <t>NUR3023 Fundamentals of Nursing</t>
  </si>
  <si>
    <t>NUR3024 Fundamentals of Nursing Skills Lab</t>
  </si>
  <si>
    <t>NUR3027 Fundamentals of Nursing Practice</t>
  </si>
  <si>
    <t>NUR3069 Caring for Diverse and Vulnerable Populations I</t>
  </si>
  <si>
    <t>NUR3032 Pharmacotherapeutics II</t>
  </si>
  <si>
    <t>NUR3033 Caring for Adults 1</t>
  </si>
  <si>
    <t>NUR3034 Caring for Adults I –Practice</t>
  </si>
  <si>
    <t>NUR3036 Introduction to Nursing Research</t>
  </si>
  <si>
    <t>NUR3042 Caring for Women and Neonates</t>
  </si>
  <si>
    <t>NUR3043 Caring for Women and Neonates – Practice</t>
  </si>
  <si>
    <t>NUR3044 Caring for Adults II</t>
  </si>
  <si>
    <t>NUR3045 Caring for Adults II – Practice</t>
  </si>
  <si>
    <t>NUR4050 Caring for Children</t>
  </si>
  <si>
    <t>NUR4051 Caring for Children – Practice</t>
  </si>
  <si>
    <t>NUR4052 Caring for Adults III</t>
  </si>
  <si>
    <t>NUR4053 Caring for Adults III – Practice</t>
  </si>
  <si>
    <t>NUR4060 Caring for Adults IV</t>
  </si>
  <si>
    <t>NUR4061 Caring for Adults IV– Practice</t>
  </si>
  <si>
    <t>NUR4062 Caring for Persons with Psych/Mntl Hlth Prob</t>
  </si>
  <si>
    <t>NUR4063 Caring for Persons with Psych./Mental Health Problems—Practice</t>
  </si>
  <si>
    <t>NUR4069 Caring for diverse and Vulnerable Populations II</t>
  </si>
  <si>
    <t>NUR4070 Legal and Ethical Issues in Nursing</t>
  </si>
  <si>
    <t>NUR4071 Transition into Prof. Nursing</t>
  </si>
  <si>
    <t>NUR4072 Transition into Prof. Nursing Preceptorship</t>
  </si>
  <si>
    <t>NUR3008 Principles of Assessment Lab</t>
  </si>
  <si>
    <t>NUR3068 Caring for Diverse and Vulnerable Populations I</t>
  </si>
  <si>
    <t>NUR3037 Caring for AdultsI</t>
  </si>
  <si>
    <t>NUR3038 Caring for Adults I –Practice</t>
  </si>
  <si>
    <t>NUR3047 Caring for Women and Neonates</t>
  </si>
  <si>
    <t>NUR3048 Caring for Women and Neonates – Practice</t>
  </si>
  <si>
    <t>NUR3046 Caring for Adults II</t>
  </si>
  <si>
    <t>NUR4056 Nursing Care of Children</t>
  </si>
  <si>
    <t>NUR4057 Nursing Care of Children – Practice</t>
  </si>
  <si>
    <t>NUR4058 Caring for Persons with Psych./Mental Health Problems</t>
  </si>
  <si>
    <t>NUR4059 Caring for Persons with Psych./Mental Health Problems—Practice</t>
  </si>
  <si>
    <t>NUR4069 Caring for Diverse and Vulnerable Populations II</t>
  </si>
  <si>
    <t>NUR4073 Transition into Prof. Nursing Preceptorship</t>
  </si>
  <si>
    <t>NUR3005 Transition into Professional Nursing for RN’s</t>
  </si>
  <si>
    <t>NUR3012 Principles of Assessment for RNs</t>
  </si>
  <si>
    <t>NUR3016 Caring for a Multicultural Society</t>
  </si>
  <si>
    <t>NUR3028 Caring for Community</t>
  </si>
  <si>
    <t>NUR4028 Concepts of Teaching &amp; Learning</t>
  </si>
  <si>
    <t>NUR4029 Leadership in a Diverse Society</t>
  </si>
  <si>
    <t>NUR4045 Health Promotion Across the Life Span</t>
  </si>
  <si>
    <t>NUR4055 Illness and Disease Management across the Life Span</t>
  </si>
  <si>
    <t>NUR4064 Financial Management for Nurses</t>
  </si>
  <si>
    <t>NUR4065 Complementary &amp; Alternative Methods in Nursing</t>
  </si>
  <si>
    <t>NUR4066 Palliative Care</t>
  </si>
  <si>
    <t>NUR4067 Gerontological Nursing</t>
  </si>
  <si>
    <t>NUR4075 Holistic Professional Nursing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</si>
</sst>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7" x14ac:knownFonts="1">
    <font>
      <sz val="11"/>
      <color theme="1"/>
      <name val="Calibri"/>
      <family val="2"/>
      <scheme val="minor"/>
    </font>
    <font>
      <sz val="10"/>
      <color theme="1"/>
      <name val="Arial Narrow"/>
      <family val="2"/>
    </font>
    <font>
      <sz val="10"/>
      <color theme="1"/>
      <name val="Arial Narrow"/>
      <family val="2"/>
    </font>
    <font>
      <b/>
      <sz val="10"/>
      <color theme="1"/>
      <name val="Arial Narrow"/>
      <family val="2"/>
    </font>
    <font>
      <sz val="10"/>
      <color theme="9" tint="-0.499984740745262"/>
      <name val="Arial Narrow"/>
      <family val="2"/>
    </font>
    <font>
      <b/>
      <sz val="11"/>
      <color theme="1"/>
      <name val="Calibri"/>
      <family val="2"/>
      <scheme val="minor"/>
    </font>
    <font>
      <b/>
      <sz val="10"/>
      <color theme="9" tint="-0.499984740745262"/>
      <name val="Arial Narrow"/>
      <family val="2"/>
    </font>
  </fonts>
  <fills count="4">
    <fill>
      <patternFill patternType="none"/>
    </fill>
    <fill>
      <patternFill patternType="gray125"/>
    </fill>
    <fill>
      <patternFill patternType="solid">
        <fgColor theme="9" tint="0.39997558519241921"/>
        <bgColor indexed="64"/>
      </patternFill>
    </fill>
    <fill>
      <patternFill patternType="solid">
        <fgColor theme="9" tint="0.39994506668294322"/>
        <bgColor indexed="64"/>
      </patternFill>
    </fill>
  </fills>
  <borders count="22">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medium">
        <color auto="1"/>
      </bottom>
      <diagonal/>
    </border>
    <border>
      <left/>
      <right style="thin">
        <color indexed="64"/>
      </right>
      <top/>
      <bottom style="medium">
        <color auto="1"/>
      </bottom>
      <diagonal/>
    </border>
    <border>
      <left/>
      <right/>
      <top style="medium">
        <color auto="1"/>
      </top>
      <bottom/>
      <diagonal/>
    </border>
    <border>
      <left/>
      <right style="thin">
        <color indexed="64"/>
      </right>
      <top style="medium">
        <color auto="1"/>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double">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diagonal/>
    </border>
    <border>
      <left/>
      <right style="medium">
        <color auto="1"/>
      </right>
      <top/>
      <bottom style="thin">
        <color indexed="64"/>
      </bottom>
      <diagonal/>
    </border>
    <border>
      <left/>
      <right style="medium">
        <color auto="1"/>
      </right>
      <top/>
      <bottom style="medium">
        <color auto="1"/>
      </bottom>
      <diagonal/>
    </border>
    <border>
      <left style="medium">
        <color auto="1"/>
      </left>
      <right/>
      <top/>
      <bottom/>
      <diagonal/>
    </border>
    <border>
      <left style="medium">
        <color auto="1"/>
      </left>
      <right/>
      <top/>
      <bottom style="thin">
        <color indexed="64"/>
      </bottom>
      <diagonal/>
    </border>
    <border>
      <left style="thin">
        <color indexed="64"/>
      </left>
      <right style="medium">
        <color auto="1"/>
      </right>
      <top style="thin">
        <color indexed="64"/>
      </top>
      <bottom/>
      <diagonal/>
    </border>
    <border>
      <left style="thin">
        <color indexed="64"/>
      </left>
      <right style="medium">
        <color auto="1"/>
      </right>
      <top/>
      <bottom/>
      <diagonal/>
    </border>
    <border>
      <left style="thin">
        <color indexed="64"/>
      </left>
      <right style="medium">
        <color auto="1"/>
      </right>
      <top/>
      <bottom style="thin">
        <color indexed="64"/>
      </bottom>
      <diagonal/>
    </border>
  </borders>
  <cellStyleXfs count="1">
    <xf numFmtId="0" fontId="0" fillId="0" borderId="0"/>
  </cellStyleXfs>
  <cellXfs count="129">
    <xf numFmtId="0" fontId="0" fillId="0" borderId="0" xfId="0"/>
    <xf numFmtId="0" fontId="3" fillId="0" borderId="1" xfId="0" applyFont="1" applyBorder="1" applyAlignment="1">
      <alignment horizontal="center" textRotation="90" wrapText="1"/>
    </xf>
    <xf numFmtId="0" fontId="3" fillId="0" borderId="0" xfId="0" applyFont="1" applyAlignment="1">
      <alignment horizontal="left" vertical="top"/>
    </xf>
    <xf numFmtId="0" fontId="3" fillId="0" borderId="1" xfId="0" applyFont="1" applyBorder="1" applyAlignment="1">
      <alignment horizontal="left" vertical="top"/>
    </xf>
    <xf numFmtId="0" fontId="4" fillId="2" borderId="0" xfId="0" applyFont="1" applyFill="1" applyAlignment="1">
      <alignment horizontal="center" vertical="top"/>
    </xf>
    <xf numFmtId="0" fontId="3" fillId="0" borderId="0" xfId="0" applyFont="1" applyFill="1" applyAlignment="1">
      <alignment horizontal="center" vertical="top" wrapText="1"/>
    </xf>
    <xf numFmtId="0" fontId="3" fillId="0" borderId="1" xfId="0" applyFont="1" applyBorder="1" applyAlignment="1">
      <alignment horizontal="center" wrapText="1"/>
    </xf>
    <xf numFmtId="0" fontId="3" fillId="0" borderId="0" xfId="0" applyFont="1" applyAlignment="1">
      <alignment horizontal="center" vertical="top"/>
    </xf>
    <xf numFmtId="0" fontId="3" fillId="0" borderId="1" xfId="0" applyFont="1" applyBorder="1" applyAlignment="1">
      <alignment horizontal="center"/>
    </xf>
    <xf numFmtId="0" fontId="3" fillId="0" borderId="1" xfId="0" applyFont="1" applyBorder="1"/>
    <xf numFmtId="0" fontId="5" fillId="0" borderId="0" xfId="0" applyFont="1"/>
    <xf numFmtId="0" fontId="0" fillId="2" borderId="0" xfId="0" applyFill="1"/>
    <xf numFmtId="0" fontId="0" fillId="0" borderId="11" xfId="0" applyBorder="1"/>
    <xf numFmtId="0" fontId="0" fillId="0" borderId="11" xfId="0" applyBorder="1" applyAlignment="1">
      <alignment horizontal="center"/>
    </xf>
    <xf numFmtId="0" fontId="3" fillId="0" borderId="9" xfId="0" applyFont="1" applyBorder="1" applyAlignment="1">
      <alignment horizontal="left"/>
    </xf>
    <xf numFmtId="49" fontId="3" fillId="0" borderId="15" xfId="0" applyNumberFormat="1" applyFont="1" applyBorder="1" applyAlignment="1">
      <alignment horizontal="center" wrapText="1"/>
    </xf>
    <xf numFmtId="0" fontId="3" fillId="0" borderId="18" xfId="0" applyFont="1" applyBorder="1" applyAlignment="1">
      <alignment horizontal="center" wrapText="1"/>
    </xf>
    <xf numFmtId="0" fontId="3" fillId="0" borderId="17" xfId="0" applyFont="1" applyBorder="1" applyAlignment="1">
      <alignment horizontal="left"/>
    </xf>
    <xf numFmtId="0" fontId="2" fillId="0" borderId="0" xfId="0" applyFont="1" applyAlignment="1">
      <alignment horizontal="center"/>
    </xf>
    <xf numFmtId="0" fontId="2" fillId="2" borderId="0" xfId="0" applyFont="1" applyFill="1" applyAlignment="1">
      <alignment horizontal="center"/>
    </xf>
    <xf numFmtId="0" fontId="3" fillId="0" borderId="0" xfId="0" applyFont="1"/>
    <xf numFmtId="0" fontId="3" fillId="0" borderId="0" xfId="0" applyFont="1" applyAlignment="1">
      <alignment horizontal="center"/>
    </xf>
    <xf numFmtId="0" fontId="2" fillId="0" borderId="0" xfId="0" applyFont="1"/>
    <xf numFmtId="0" fontId="2" fillId="0" borderId="0" xfId="0" applyFont="1" applyAlignment="1">
      <alignment horizontal="center" wrapText="1"/>
    </xf>
    <xf numFmtId="49" fontId="3" fillId="0" borderId="1" xfId="0" applyNumberFormat="1" applyFont="1" applyBorder="1" applyAlignment="1">
      <alignment horizontal="center" wrapText="1"/>
    </xf>
    <xf numFmtId="0" fontId="3" fillId="0" borderId="19" xfId="0" applyFont="1" applyBorder="1" applyAlignment="1">
      <alignment horizontal="left"/>
    </xf>
    <xf numFmtId="0" fontId="3" fillId="0" borderId="14" xfId="0" applyFont="1" applyBorder="1" applyAlignment="1">
      <alignment horizontal="right" vertical="top"/>
    </xf>
    <xf numFmtId="0" fontId="3" fillId="0" borderId="16" xfId="0" applyNumberFormat="1" applyFont="1" applyBorder="1" applyAlignment="1">
      <alignment horizontal="right" vertical="top"/>
    </xf>
    <xf numFmtId="0" fontId="3" fillId="0" borderId="15" xfId="0" applyFont="1" applyBorder="1" applyAlignment="1">
      <alignment horizontal="center" wrapText="1"/>
    </xf>
    <xf numFmtId="0" fontId="1" fillId="2" borderId="0" xfId="0" applyFont="1" applyFill="1" applyAlignment="1">
      <alignment horizontal="center"/>
    </xf>
    <xf numFmtId="0" fontId="1" fillId="0" borderId="0" xfId="0" applyFont="1" applyFill="1" applyAlignment="1">
      <alignment horizontal="center" vertical="top" wrapText="1"/>
    </xf>
    <xf numFmtId="0" fontId="1" fillId="0" borderId="14"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17" xfId="0" applyFont="1" applyFill="1" applyBorder="1" applyAlignment="1">
      <alignment horizontal="center" vertical="top" wrapText="1"/>
    </xf>
    <xf numFmtId="0" fontId="1" fillId="0" borderId="0" xfId="0" applyFont="1"/>
    <xf numFmtId="0" fontId="1" fillId="0" borderId="0" xfId="0" applyFont="1" applyAlignment="1">
      <alignment horizontal="center" vertical="top" wrapText="1"/>
    </xf>
    <xf numFmtId="0" fontId="1" fillId="0" borderId="14" xfId="0" applyFont="1" applyBorder="1" applyAlignment="1">
      <alignment horizontal="center" vertical="top" wrapText="1"/>
    </xf>
    <xf numFmtId="0" fontId="1" fillId="0" borderId="0" xfId="0" applyFont="1" applyBorder="1" applyAlignment="1">
      <alignment horizontal="center" vertical="top" wrapText="1"/>
    </xf>
    <xf numFmtId="0" fontId="1" fillId="0" borderId="0" xfId="0" applyFont="1" applyAlignment="1">
      <alignment horizontal="center"/>
    </xf>
    <xf numFmtId="0" fontId="1" fillId="0" borderId="14" xfId="0" applyFont="1" applyBorder="1"/>
    <xf numFmtId="0" fontId="1" fillId="0" borderId="0" xfId="0" applyFont="1" applyBorder="1"/>
    <xf numFmtId="0" fontId="1" fillId="0" borderId="17" xfId="0" applyFont="1" applyBorder="1" applyAlignment="1">
      <alignment horizontal="center" vertical="top" wrapText="1"/>
    </xf>
    <xf numFmtId="0" fontId="1" fillId="0" borderId="0" xfId="0" applyFont="1" applyAlignment="1">
      <alignment horizontal="right" vertical="top"/>
    </xf>
    <xf numFmtId="0" fontId="1" fillId="0" borderId="9" xfId="0" applyFont="1" applyBorder="1"/>
    <xf numFmtId="0" fontId="1" fillId="0" borderId="9" xfId="0" applyFont="1" applyBorder="1" applyAlignment="1">
      <alignment horizontal="center"/>
    </xf>
    <xf numFmtId="0" fontId="1" fillId="0" borderId="10" xfId="0" applyFont="1" applyBorder="1"/>
    <xf numFmtId="0" fontId="1" fillId="0" borderId="8" xfId="0" applyFont="1" applyBorder="1"/>
    <xf numFmtId="0" fontId="1" fillId="0" borderId="14" xfId="0" applyFont="1" applyBorder="1" applyAlignment="1">
      <alignment horizontal="center"/>
    </xf>
    <xf numFmtId="0" fontId="1" fillId="0" borderId="0" xfId="0" applyFont="1" applyBorder="1" applyAlignment="1">
      <alignment horizontal="center"/>
    </xf>
    <xf numFmtId="0" fontId="1" fillId="0" borderId="20" xfId="0" applyFont="1" applyBorder="1" applyAlignment="1">
      <alignment horizontal="left"/>
    </xf>
    <xf numFmtId="0" fontId="1" fillId="0" borderId="0" xfId="0" applyFont="1" applyBorder="1" applyAlignment="1">
      <alignment horizontal="left"/>
    </xf>
    <xf numFmtId="0" fontId="1" fillId="0" borderId="2" xfId="0" applyFont="1" applyBorder="1" applyAlignment="1">
      <alignment horizontal="left"/>
    </xf>
    <xf numFmtId="0" fontId="1" fillId="0" borderId="8" xfId="0" applyFont="1" applyBorder="1" applyAlignment="1">
      <alignment horizontal="left"/>
    </xf>
    <xf numFmtId="0" fontId="1" fillId="0" borderId="14" xfId="0" applyFont="1" applyBorder="1" applyAlignment="1">
      <alignment horizontal="left"/>
    </xf>
    <xf numFmtId="0" fontId="1" fillId="0" borderId="17" xfId="0" applyFont="1" applyBorder="1" applyAlignment="1">
      <alignment horizontal="left"/>
    </xf>
    <xf numFmtId="0" fontId="1" fillId="0" borderId="0" xfId="0" applyFont="1" applyAlignment="1">
      <alignment horizontal="right"/>
    </xf>
    <xf numFmtId="0" fontId="1" fillId="0" borderId="0" xfId="0" applyFont="1" applyAlignment="1">
      <alignment vertical="top" wrapText="1"/>
    </xf>
    <xf numFmtId="0" fontId="1" fillId="0" borderId="2" xfId="0" applyFont="1" applyBorder="1"/>
    <xf numFmtId="0" fontId="1" fillId="0" borderId="0" xfId="0" applyFont="1" applyFill="1" applyAlignment="1">
      <alignment horizontal="left" vertical="top" wrapText="1"/>
    </xf>
    <xf numFmtId="0" fontId="1" fillId="0" borderId="0" xfId="0" applyFont="1" applyAlignment="1">
      <alignment horizontal="left" vertical="top" wrapText="1"/>
    </xf>
    <xf numFmtId="0" fontId="1" fillId="0" borderId="21" xfId="0" applyFont="1" applyBorder="1" applyAlignment="1">
      <alignment horizontal="left"/>
    </xf>
    <xf numFmtId="0" fontId="1" fillId="0" borderId="1" xfId="0" applyFont="1" applyBorder="1" applyAlignment="1">
      <alignment horizontal="left"/>
    </xf>
    <xf numFmtId="0" fontId="1" fillId="0" borderId="1" xfId="0" applyFont="1" applyBorder="1"/>
    <xf numFmtId="0" fontId="1" fillId="0" borderId="1" xfId="0" applyFont="1" applyBorder="1" applyAlignment="1">
      <alignment horizontal="center"/>
    </xf>
    <xf numFmtId="0" fontId="1" fillId="0" borderId="3" xfId="0" applyFont="1" applyBorder="1"/>
    <xf numFmtId="0" fontId="1" fillId="0" borderId="4" xfId="0" applyFont="1" applyBorder="1" applyAlignment="1">
      <alignment horizontal="left" vertical="top"/>
    </xf>
    <xf numFmtId="0" fontId="1" fillId="0" borderId="4" xfId="0" applyFont="1" applyBorder="1" applyAlignment="1">
      <alignment horizontal="center" vertical="top" wrapText="1"/>
    </xf>
    <xf numFmtId="0" fontId="1" fillId="0" borderId="16" xfId="0" applyFont="1" applyBorder="1" applyAlignment="1">
      <alignment horizontal="center" vertical="top" wrapText="1"/>
    </xf>
    <xf numFmtId="0" fontId="1" fillId="0" borderId="4" xfId="0" applyFont="1" applyBorder="1" applyAlignment="1">
      <alignment horizontal="center"/>
    </xf>
    <xf numFmtId="0" fontId="1" fillId="0" borderId="4" xfId="0" applyFont="1" applyBorder="1"/>
    <xf numFmtId="0" fontId="1" fillId="0" borderId="16" xfId="0" applyFont="1" applyBorder="1"/>
    <xf numFmtId="0" fontId="1" fillId="0" borderId="13" xfId="0" applyFont="1" applyBorder="1" applyAlignment="1">
      <alignment horizontal="center" vertical="top" wrapText="1"/>
    </xf>
    <xf numFmtId="0" fontId="1" fillId="0" borderId="4" xfId="0" applyNumberFormat="1" applyFont="1" applyBorder="1"/>
    <xf numFmtId="0" fontId="1" fillId="0" borderId="0" xfId="0" applyNumberFormat="1" applyFont="1"/>
    <xf numFmtId="0" fontId="1" fillId="0" borderId="0" xfId="0" applyNumberFormat="1" applyFont="1" applyAlignment="1">
      <alignment horizontal="center" vertical="top" wrapText="1"/>
    </xf>
    <xf numFmtId="0" fontId="1" fillId="0" borderId="14" xfId="0" applyNumberFormat="1" applyFont="1" applyBorder="1" applyAlignment="1">
      <alignment horizontal="right" vertical="top"/>
    </xf>
    <xf numFmtId="0" fontId="1" fillId="2" borderId="0" xfId="0" applyNumberFormat="1" applyFont="1" applyFill="1" applyBorder="1" applyAlignment="1">
      <alignment horizontal="center"/>
    </xf>
    <xf numFmtId="0" fontId="1" fillId="0" borderId="0" xfId="0" applyNumberFormat="1" applyFont="1" applyFill="1" applyAlignment="1">
      <alignment horizontal="left"/>
    </xf>
    <xf numFmtId="0" fontId="1" fillId="0" borderId="0" xfId="0" applyNumberFormat="1" applyFont="1" applyFill="1" applyAlignment="1">
      <alignment horizontal="center"/>
    </xf>
    <xf numFmtId="0" fontId="1" fillId="0" borderId="14" xfId="0" applyNumberFormat="1" applyFont="1" applyFill="1" applyBorder="1" applyAlignment="1">
      <alignment horizontal="center"/>
    </xf>
    <xf numFmtId="0" fontId="1" fillId="2" borderId="0" xfId="0" applyNumberFormat="1" applyFont="1" applyFill="1" applyAlignment="1">
      <alignment horizontal="center"/>
    </xf>
    <xf numFmtId="0" fontId="1" fillId="0" borderId="0" xfId="0" applyNumberFormat="1" applyFont="1" applyFill="1" applyBorder="1" applyAlignment="1">
      <alignment horizontal="center"/>
    </xf>
    <xf numFmtId="0" fontId="1" fillId="0" borderId="17" xfId="0" applyNumberFormat="1" applyFont="1" applyFill="1" applyBorder="1" applyAlignment="1">
      <alignment horizontal="center"/>
    </xf>
    <xf numFmtId="0" fontId="1" fillId="2" borderId="17" xfId="0" applyNumberFormat="1" applyFont="1" applyFill="1" applyBorder="1" applyAlignment="1">
      <alignment horizontal="center"/>
    </xf>
    <xf numFmtId="0" fontId="1" fillId="0" borderId="0" xfId="0" applyNumberFormat="1" applyFont="1" applyBorder="1" applyAlignment="1">
      <alignment horizontal="center"/>
    </xf>
    <xf numFmtId="0" fontId="1" fillId="0" borderId="0" xfId="0" applyNumberFormat="1" applyFont="1" applyAlignment="1">
      <alignment horizontal="left"/>
    </xf>
    <xf numFmtId="0" fontId="1" fillId="0" borderId="0" xfId="0" applyNumberFormat="1" applyFont="1" applyAlignment="1">
      <alignment horizontal="center"/>
    </xf>
    <xf numFmtId="0" fontId="1" fillId="0" borderId="14" xfId="0" applyNumberFormat="1" applyFont="1" applyBorder="1" applyAlignment="1">
      <alignment horizontal="center"/>
    </xf>
    <xf numFmtId="0" fontId="1" fillId="0" borderId="17" xfId="0" applyNumberFormat="1" applyFont="1" applyBorder="1" applyAlignment="1">
      <alignment horizontal="center"/>
    </xf>
    <xf numFmtId="6" fontId="1" fillId="0" borderId="0" xfId="0" applyNumberFormat="1" applyFont="1" applyFill="1" applyBorder="1" applyAlignment="1">
      <alignment horizontal="center"/>
    </xf>
    <xf numFmtId="0" fontId="1" fillId="0" borderId="14" xfId="0" applyNumberFormat="1" applyFont="1" applyBorder="1" applyAlignment="1">
      <alignment horizontal="center" wrapText="1"/>
    </xf>
    <xf numFmtId="6" fontId="1" fillId="0" borderId="0" xfId="0" applyNumberFormat="1" applyFont="1" applyBorder="1" applyAlignment="1">
      <alignment horizontal="center"/>
    </xf>
    <xf numFmtId="0" fontId="1" fillId="0" borderId="0" xfId="0" applyNumberFormat="1" applyFont="1" applyAlignment="1">
      <alignment horizontal="center" vertical="top"/>
    </xf>
    <xf numFmtId="0" fontId="1" fillId="0" borderId="0" xfId="0" applyFont="1" applyAlignment="1">
      <alignment horizontal="left" vertical="top"/>
    </xf>
    <xf numFmtId="0" fontId="1" fillId="0" borderId="0" xfId="0" applyFont="1" applyFill="1" applyAlignment="1">
      <alignment horizontal="center"/>
    </xf>
    <xf numFmtId="0" fontId="1" fillId="0" borderId="14" xfId="0" applyFont="1" applyFill="1" applyBorder="1" applyAlignment="1">
      <alignment horizontal="center"/>
    </xf>
    <xf numFmtId="0" fontId="1" fillId="0" borderId="0" xfId="0" applyFont="1" applyFill="1" applyBorder="1" applyAlignment="1">
      <alignment horizontal="center"/>
    </xf>
    <xf numFmtId="0" fontId="1" fillId="0" borderId="0" xfId="0" applyFont="1" applyBorder="1" applyAlignment="1">
      <alignment horizontal="left" vertical="top"/>
    </xf>
    <xf numFmtId="0" fontId="1" fillId="1" borderId="0" xfId="0" applyFont="1" applyFill="1" applyAlignment="1">
      <alignment horizontal="center"/>
    </xf>
    <xf numFmtId="0" fontId="1" fillId="0" borderId="0" xfId="0" applyFont="1" applyFill="1"/>
    <xf numFmtId="0" fontId="1" fillId="0" borderId="14" xfId="0" applyFont="1" applyFill="1" applyBorder="1"/>
    <xf numFmtId="0" fontId="1" fillId="1" borderId="0" xfId="0" applyFont="1" applyFill="1" applyBorder="1" applyAlignment="1">
      <alignment horizontal="center" vertical="top" wrapText="1"/>
    </xf>
    <xf numFmtId="0" fontId="1" fillId="2" borderId="0" xfId="0" applyFont="1" applyFill="1" applyBorder="1" applyAlignment="1">
      <alignment horizontal="center"/>
    </xf>
    <xf numFmtId="0" fontId="1" fillId="0" borderId="0" xfId="0" applyFont="1" applyAlignment="1"/>
    <xf numFmtId="0" fontId="1" fillId="0" borderId="17" xfId="0" applyFont="1" applyBorder="1"/>
    <xf numFmtId="0" fontId="1" fillId="0" borderId="17" xfId="0" applyFont="1" applyBorder="1" applyAlignment="1">
      <alignment horizontal="center"/>
    </xf>
    <xf numFmtId="0" fontId="0" fillId="0" borderId="0" xfId="0" applyAlignment="1">
      <alignment horizontal="center"/>
    </xf>
    <xf numFmtId="0" fontId="3" fillId="0" borderId="6" xfId="0" applyFont="1" applyBorder="1" applyAlignment="1">
      <alignment horizontal="center" wrapText="1"/>
    </xf>
    <xf numFmtId="0" fontId="3" fillId="0" borderId="4" xfId="0" applyFont="1" applyBorder="1" applyAlignment="1">
      <alignment horizontal="center" wrapText="1"/>
    </xf>
    <xf numFmtId="0" fontId="1" fillId="0" borderId="12"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3" xfId="0" applyNumberFormat="1" applyFont="1" applyBorder="1" applyAlignment="1">
      <alignment horizontal="center"/>
    </xf>
    <xf numFmtId="0" fontId="1" fillId="0" borderId="4" xfId="0" applyNumberFormat="1" applyFont="1" applyBorder="1" applyAlignment="1">
      <alignment horizontal="center"/>
    </xf>
    <xf numFmtId="0" fontId="1" fillId="0" borderId="5" xfId="0" applyNumberFormat="1" applyFont="1" applyBorder="1" applyAlignment="1">
      <alignment horizontal="center"/>
    </xf>
    <xf numFmtId="0" fontId="3" fillId="0" borderId="6" xfId="0" applyFont="1" applyBorder="1" applyAlignment="1">
      <alignment horizontal="center" textRotation="90" wrapText="1"/>
    </xf>
    <xf numFmtId="0" fontId="3" fillId="0" borderId="4" xfId="0" applyFont="1" applyBorder="1" applyAlignment="1">
      <alignment horizontal="center" textRotation="90" wrapText="1"/>
    </xf>
    <xf numFmtId="0" fontId="1" fillId="2" borderId="0" xfId="0" applyFont="1" applyFill="1" applyAlignment="1">
      <alignment horizontal="left"/>
    </xf>
    <xf numFmtId="0" fontId="1" fillId="2" borderId="0" xfId="0" applyFont="1" applyFill="1" applyAlignment="1">
      <alignment horizontal="center"/>
    </xf>
    <xf numFmtId="6" fontId="1" fillId="2" borderId="0" xfId="0" applyNumberFormat="1" applyFont="1" applyFill="1" applyAlignment="1">
      <alignment horizontal="center" vertical="top" wrapText="1"/>
    </xf>
    <xf numFmtId="0" fontId="1" fillId="2" borderId="0" xfId="0" applyFont="1" applyFill="1" applyAlignment="1">
      <alignment horizontal="center" vertical="top" wrapText="1"/>
    </xf>
    <xf numFmtId="6" fontId="1" fillId="0" borderId="17" xfId="0" applyNumberFormat="1" applyFont="1" applyBorder="1" applyAlignment="1">
      <alignment horizontal="center"/>
    </xf>
    <xf numFmtId="6" fontId="1" fillId="0" borderId="0" xfId="0" applyNumberFormat="1" applyFont="1" applyBorder="1" applyAlignment="1">
      <alignment horizontal="center"/>
    </xf>
    <xf numFmtId="0" fontId="1" fillId="0" borderId="17" xfId="0" applyNumberFormat="1" applyFont="1" applyBorder="1" applyAlignment="1">
      <alignment horizontal="center"/>
    </xf>
    <xf numFmtId="0" fontId="1" fillId="0" borderId="0" xfId="0" applyNumberFormat="1" applyFont="1" applyBorder="1" applyAlignment="1">
      <alignment horizontal="center"/>
    </xf>
    <xf numFmtId="6" fontId="1" fillId="3" borderId="17" xfId="0" applyNumberFormat="1" applyFont="1" applyFill="1" applyBorder="1" applyAlignment="1">
      <alignment horizontal="center"/>
    </xf>
    <xf numFmtId="6" fontId="1" fillId="3" borderId="0" xfId="0" applyNumberFormat="1" applyFont="1" applyFill="1" applyBorder="1" applyAlignment="1">
      <alignment horizontal="center"/>
    </xf>
    <xf numFmtId="0" fontId="1" fillId="0" borderId="0" xfId="0" applyNumberFormat="1" applyFont="1" applyAlignment="1">
      <alignment horizontal="center" wrapText="1"/>
    </xf>
    <xf numFmtId="0" fontId="1" fillId="0" borderId="0" xfId="0" applyFont="1" applyAlignment="1">
      <alignment horizontal="center" wrapText="1"/>
    </xf>
  </cellXfs>
  <cellStyles count="1">
    <cellStyle name="Normal" xfId="0" builtinId="0"/>
  </cellStyles>
  <dxfs count="89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6"/>
  <sheetViews>
    <sheetView workbookViewId="0">
      <selection activeCell="C15" sqref="C15"/>
    </sheetView>
  </sheetViews>
  <sheetFormatPr defaultColWidth="9.140625" defaultRowHeight="12.75" x14ac:dyDescent="0.2"/>
  <cols>
    <col min="1" max="1" width="42.42578125" style="22" customWidth="1"/>
    <col min="2" max="2" width="18.42578125" style="18" customWidth="1"/>
    <col min="3" max="61" width="6.28515625" style="18" customWidth="1"/>
    <col min="62" max="16384" width="9.140625" style="22"/>
  </cols>
  <sheetData>
    <row r="1" spans="1:61" x14ac:dyDescent="0.2">
      <c r="A1" s="20" t="s">
        <v>99</v>
      </c>
      <c r="B1" s="21"/>
      <c r="C1" s="21"/>
    </row>
    <row r="2" spans="1:61" x14ac:dyDescent="0.2">
      <c r="A2" s="20" t="s">
        <v>100</v>
      </c>
      <c r="B2" s="21"/>
      <c r="C2" s="21"/>
    </row>
    <row r="3" spans="1:61" x14ac:dyDescent="0.2">
      <c r="A3" s="20" t="s">
        <v>101</v>
      </c>
      <c r="B3" s="21"/>
      <c r="C3" s="21"/>
    </row>
    <row r="5" spans="1:61" x14ac:dyDescent="0.2">
      <c r="A5" s="20" t="s">
        <v>104</v>
      </c>
    </row>
    <row r="6" spans="1:61" s="23" customFormat="1" ht="30.75" customHeight="1" x14ac:dyDescent="0.2">
      <c r="B6" s="23" t="s">
        <v>107</v>
      </c>
      <c r="E6" s="23" t="str">
        <f>B8</f>
        <v>Summer 2014</v>
      </c>
      <c r="F6" s="23" t="str">
        <f>CONCATENATE(IF(NOT(ISERROR(FIND("Fall",E6))),"Winter",IF(NOT(ISERROR(FIND("Winter",E6))),"Spring",IF(NOT(ISERROR(FIND("Spring",E6))),"Summer","Fall")))," ",IF(ISERROR(FIND("Fall",E6)),RIGHT(E6,4),TEXT(VALUE(RIGHT(E6,4))+1,"0000")))</f>
        <v>Fall 2014</v>
      </c>
      <c r="G6" s="23" t="str">
        <f>CONCATENATE(IF(NOT(ISERROR(FIND("Fall",F6))),"Winter",IF(NOT(ISERROR(FIND("Winter",F6))),"Spring",IF(NOT(ISERROR(FIND("Spring",F6))),"Summer","Fall")))," ",IF(ISERROR(FIND("Fall",F6)),RIGHT(F6,4),TEXT(VALUE(RIGHT(F6,4))+1,"0000")))</f>
        <v>Winter 2015</v>
      </c>
      <c r="H6" s="23" t="str">
        <f t="shared" ref="H6:BI6" si="0">CONCATENATE(IF(NOT(ISERROR(FIND("Fall",G6))),"Winter",IF(NOT(ISERROR(FIND("Winter",G6))),"Spring",IF(NOT(ISERROR(FIND("Spring",G6))),"Summer","Fall")))," ",IF(ISERROR(FIND("Fall",G6)),RIGHT(G6,4),TEXT(VALUE(RIGHT(G6,4))+1,"0000")))</f>
        <v>Spring 2015</v>
      </c>
      <c r="I6" s="23" t="str">
        <f t="shared" si="0"/>
        <v>Summer 2015</v>
      </c>
      <c r="J6" s="23" t="str">
        <f t="shared" si="0"/>
        <v>Fall 2015</v>
      </c>
      <c r="K6" s="23" t="str">
        <f t="shared" si="0"/>
        <v>Winter 2016</v>
      </c>
      <c r="L6" s="23" t="str">
        <f t="shared" si="0"/>
        <v>Spring 2016</v>
      </c>
      <c r="M6" s="23" t="str">
        <f t="shared" si="0"/>
        <v>Summer 2016</v>
      </c>
      <c r="N6" s="23" t="str">
        <f t="shared" si="0"/>
        <v>Fall 2016</v>
      </c>
      <c r="O6" s="23" t="str">
        <f t="shared" si="0"/>
        <v>Winter 2017</v>
      </c>
      <c r="P6" s="23" t="str">
        <f t="shared" si="0"/>
        <v>Spring 2017</v>
      </c>
      <c r="Q6" s="23" t="str">
        <f t="shared" si="0"/>
        <v>Summer 2017</v>
      </c>
      <c r="R6" s="23" t="str">
        <f t="shared" si="0"/>
        <v>Fall 2017</v>
      </c>
      <c r="S6" s="23" t="str">
        <f t="shared" si="0"/>
        <v>Winter 2018</v>
      </c>
      <c r="T6" s="23" t="str">
        <f t="shared" si="0"/>
        <v>Spring 2018</v>
      </c>
      <c r="U6" s="23" t="str">
        <f t="shared" si="0"/>
        <v>Summer 2018</v>
      </c>
      <c r="V6" s="23" t="str">
        <f t="shared" si="0"/>
        <v>Fall 2018</v>
      </c>
      <c r="W6" s="23" t="str">
        <f t="shared" si="0"/>
        <v>Winter 2019</v>
      </c>
      <c r="X6" s="23" t="str">
        <f t="shared" si="0"/>
        <v>Spring 2019</v>
      </c>
      <c r="Y6" s="23" t="str">
        <f t="shared" si="0"/>
        <v>Summer 2019</v>
      </c>
      <c r="Z6" s="23" t="str">
        <f t="shared" si="0"/>
        <v>Fall 2019</v>
      </c>
      <c r="AA6" s="23" t="str">
        <f t="shared" si="0"/>
        <v>Winter 2020</v>
      </c>
      <c r="AB6" s="23" t="str">
        <f t="shared" si="0"/>
        <v>Spring 2020</v>
      </c>
      <c r="AC6" s="23" t="str">
        <f t="shared" si="0"/>
        <v>Summer 2020</v>
      </c>
      <c r="AD6" s="23" t="str">
        <f t="shared" si="0"/>
        <v>Fall 2020</v>
      </c>
      <c r="AE6" s="23" t="str">
        <f t="shared" si="0"/>
        <v>Winter 2021</v>
      </c>
      <c r="AF6" s="23" t="str">
        <f t="shared" si="0"/>
        <v>Spring 2021</v>
      </c>
      <c r="AG6" s="23" t="str">
        <f t="shared" si="0"/>
        <v>Summer 2021</v>
      </c>
      <c r="AH6" s="23" t="str">
        <f t="shared" si="0"/>
        <v>Fall 2021</v>
      </c>
      <c r="AI6" s="23" t="str">
        <f t="shared" si="0"/>
        <v>Winter 2022</v>
      </c>
      <c r="AJ6" s="23" t="str">
        <f t="shared" si="0"/>
        <v>Spring 2022</v>
      </c>
      <c r="AK6" s="23" t="str">
        <f t="shared" si="0"/>
        <v>Summer 2022</v>
      </c>
      <c r="AL6" s="23" t="str">
        <f t="shared" si="0"/>
        <v>Fall 2022</v>
      </c>
      <c r="AM6" s="23" t="str">
        <f t="shared" si="0"/>
        <v>Winter 2023</v>
      </c>
      <c r="AN6" s="23" t="str">
        <f t="shared" si="0"/>
        <v>Spring 2023</v>
      </c>
      <c r="AO6" s="23" t="str">
        <f t="shared" si="0"/>
        <v>Summer 2023</v>
      </c>
      <c r="AP6" s="23" t="str">
        <f t="shared" si="0"/>
        <v>Fall 2023</v>
      </c>
      <c r="AQ6" s="23" t="str">
        <f t="shared" si="0"/>
        <v>Winter 2024</v>
      </c>
      <c r="AR6" s="23" t="str">
        <f t="shared" si="0"/>
        <v>Spring 2024</v>
      </c>
      <c r="AS6" s="23" t="str">
        <f t="shared" si="0"/>
        <v>Summer 2024</v>
      </c>
      <c r="AT6" s="23" t="str">
        <f t="shared" si="0"/>
        <v>Fall 2024</v>
      </c>
      <c r="AU6" s="23" t="str">
        <f t="shared" si="0"/>
        <v>Winter 2025</v>
      </c>
      <c r="AV6" s="23" t="str">
        <f t="shared" si="0"/>
        <v>Spring 2025</v>
      </c>
      <c r="AW6" s="23" t="str">
        <f t="shared" si="0"/>
        <v>Summer 2025</v>
      </c>
      <c r="AX6" s="23" t="str">
        <f t="shared" si="0"/>
        <v>Fall 2025</v>
      </c>
      <c r="AY6" s="23" t="str">
        <f t="shared" si="0"/>
        <v>Winter 2026</v>
      </c>
      <c r="AZ6" s="23" t="str">
        <f t="shared" si="0"/>
        <v>Spring 2026</v>
      </c>
      <c r="BA6" s="23" t="str">
        <f t="shared" si="0"/>
        <v>Summer 2026</v>
      </c>
      <c r="BB6" s="23" t="str">
        <f t="shared" si="0"/>
        <v>Fall 2026</v>
      </c>
      <c r="BC6" s="23" t="str">
        <f t="shared" si="0"/>
        <v>Winter 2027</v>
      </c>
      <c r="BD6" s="23" t="str">
        <f t="shared" si="0"/>
        <v>Spring 2027</v>
      </c>
      <c r="BE6" s="23" t="str">
        <f t="shared" si="0"/>
        <v>Summer 2027</v>
      </c>
      <c r="BF6" s="23" t="str">
        <f t="shared" si="0"/>
        <v>Fall 2027</v>
      </c>
      <c r="BG6" s="23" t="str">
        <f t="shared" si="0"/>
        <v>Winter 2028</v>
      </c>
      <c r="BH6" s="23" t="str">
        <f t="shared" si="0"/>
        <v>Spring 2028</v>
      </c>
      <c r="BI6" s="23" t="str">
        <f t="shared" si="0"/>
        <v>Summer 2028</v>
      </c>
    </row>
    <row r="7" spans="1:61" x14ac:dyDescent="0.2">
      <c r="A7" s="20" t="s">
        <v>102</v>
      </c>
      <c r="B7" s="19" t="s">
        <v>129</v>
      </c>
      <c r="D7" s="18" t="s">
        <v>106</v>
      </c>
    </row>
    <row r="8" spans="1:61" x14ac:dyDescent="0.2">
      <c r="A8" s="22" t="s">
        <v>103</v>
      </c>
      <c r="B8" s="19" t="s">
        <v>130</v>
      </c>
      <c r="D8" s="18">
        <f t="shared" ref="D8:D9" si="1">D9-1</f>
        <v>5</v>
      </c>
      <c r="E8" s="18" t="s">
        <v>108</v>
      </c>
    </row>
    <row r="9" spans="1:61" x14ac:dyDescent="0.2">
      <c r="A9" s="22" t="str">
        <f>CONCATENATE("The cohort number admitted in ",B8)</f>
        <v>The cohort number admitted in Summer 2014</v>
      </c>
      <c r="B9" s="19">
        <v>8</v>
      </c>
      <c r="D9" s="18">
        <f t="shared" si="1"/>
        <v>6</v>
      </c>
      <c r="E9" s="18" t="s">
        <v>108</v>
      </c>
      <c r="F9" s="18" t="s">
        <v>108</v>
      </c>
      <c r="G9" s="18" t="s">
        <v>108</v>
      </c>
    </row>
    <row r="10" spans="1:61" x14ac:dyDescent="0.2">
      <c r="B10" s="22"/>
      <c r="D10" s="18">
        <f>D11-1</f>
        <v>7</v>
      </c>
      <c r="E10" s="18" t="s">
        <v>108</v>
      </c>
      <c r="F10" s="18" t="s">
        <v>108</v>
      </c>
      <c r="G10" s="18" t="s">
        <v>108</v>
      </c>
      <c r="H10" s="18" t="s">
        <v>108</v>
      </c>
      <c r="I10" s="18" t="s">
        <v>108</v>
      </c>
    </row>
    <row r="11" spans="1:61" x14ac:dyDescent="0.2">
      <c r="B11" s="22"/>
      <c r="D11" s="18">
        <f>B9</f>
        <v>8</v>
      </c>
      <c r="E11" s="18" t="s">
        <v>108</v>
      </c>
      <c r="F11" s="18" t="s">
        <v>108</v>
      </c>
      <c r="G11" s="18" t="s">
        <v>108</v>
      </c>
      <c r="H11" s="18" t="s">
        <v>108</v>
      </c>
      <c r="I11" s="18" t="s">
        <v>108</v>
      </c>
      <c r="J11" s="18" t="s">
        <v>108</v>
      </c>
      <c r="K11" s="18" t="s">
        <v>108</v>
      </c>
    </row>
    <row r="12" spans="1:61" x14ac:dyDescent="0.2">
      <c r="B12" s="22"/>
      <c r="D12" s="18">
        <f>D11+1</f>
        <v>9</v>
      </c>
      <c r="G12" s="18" t="s">
        <v>108</v>
      </c>
      <c r="H12" s="18" t="s">
        <v>108</v>
      </c>
      <c r="I12" s="18" t="s">
        <v>108</v>
      </c>
      <c r="J12" s="18" t="s">
        <v>108</v>
      </c>
      <c r="K12" s="18" t="s">
        <v>108</v>
      </c>
      <c r="L12" s="18" t="s">
        <v>108</v>
      </c>
      <c r="M12" s="18" t="s">
        <v>108</v>
      </c>
    </row>
    <row r="13" spans="1:61" x14ac:dyDescent="0.2">
      <c r="D13" s="18">
        <f t="shared" ref="D13:D36" si="2">D12+1</f>
        <v>10</v>
      </c>
      <c r="I13" s="18" t="s">
        <v>108</v>
      </c>
      <c r="J13" s="18" t="s">
        <v>108</v>
      </c>
      <c r="K13" s="18" t="s">
        <v>108</v>
      </c>
      <c r="L13" s="18" t="s">
        <v>108</v>
      </c>
      <c r="M13" s="18" t="s">
        <v>108</v>
      </c>
      <c r="N13" s="18" t="s">
        <v>108</v>
      </c>
      <c r="O13" s="18" t="s">
        <v>108</v>
      </c>
    </row>
    <row r="14" spans="1:61" x14ac:dyDescent="0.2">
      <c r="D14" s="18">
        <f t="shared" si="2"/>
        <v>11</v>
      </c>
      <c r="K14" s="18" t="s">
        <v>108</v>
      </c>
      <c r="L14" s="18" t="s">
        <v>108</v>
      </c>
      <c r="M14" s="18" t="s">
        <v>108</v>
      </c>
      <c r="N14" s="18" t="s">
        <v>108</v>
      </c>
      <c r="O14" s="18" t="s">
        <v>108</v>
      </c>
      <c r="P14" s="18" t="s">
        <v>108</v>
      </c>
      <c r="Q14" s="18" t="s">
        <v>108</v>
      </c>
    </row>
    <row r="15" spans="1:61" x14ac:dyDescent="0.2">
      <c r="D15" s="18">
        <f t="shared" si="2"/>
        <v>12</v>
      </c>
      <c r="M15" s="18" t="s">
        <v>108</v>
      </c>
      <c r="N15" s="18" t="s">
        <v>108</v>
      </c>
      <c r="O15" s="18" t="s">
        <v>108</v>
      </c>
      <c r="P15" s="18" t="s">
        <v>108</v>
      </c>
      <c r="Q15" s="18" t="s">
        <v>108</v>
      </c>
      <c r="R15" s="18" t="s">
        <v>108</v>
      </c>
      <c r="S15" s="18" t="s">
        <v>108</v>
      </c>
    </row>
    <row r="16" spans="1:61" x14ac:dyDescent="0.2">
      <c r="D16" s="18">
        <f t="shared" si="2"/>
        <v>13</v>
      </c>
      <c r="O16" s="18" t="s">
        <v>108</v>
      </c>
      <c r="P16" s="18" t="s">
        <v>108</v>
      </c>
      <c r="Q16" s="18" t="s">
        <v>108</v>
      </c>
      <c r="R16" s="18" t="s">
        <v>108</v>
      </c>
      <c r="S16" s="18" t="s">
        <v>108</v>
      </c>
      <c r="T16" s="18" t="s">
        <v>108</v>
      </c>
      <c r="U16" s="18" t="s">
        <v>108</v>
      </c>
    </row>
    <row r="17" spans="4:53" x14ac:dyDescent="0.2">
      <c r="D17" s="18">
        <f t="shared" si="2"/>
        <v>14</v>
      </c>
      <c r="Q17" s="18" t="s">
        <v>108</v>
      </c>
      <c r="R17" s="18" t="s">
        <v>108</v>
      </c>
      <c r="S17" s="18" t="s">
        <v>108</v>
      </c>
      <c r="T17" s="18" t="s">
        <v>108</v>
      </c>
      <c r="U17" s="18" t="s">
        <v>108</v>
      </c>
      <c r="V17" s="18" t="s">
        <v>108</v>
      </c>
      <c r="W17" s="18" t="s">
        <v>108</v>
      </c>
    </row>
    <row r="18" spans="4:53" x14ac:dyDescent="0.2">
      <c r="D18" s="18">
        <f t="shared" si="2"/>
        <v>15</v>
      </c>
      <c r="S18" s="18" t="s">
        <v>108</v>
      </c>
      <c r="T18" s="18" t="s">
        <v>108</v>
      </c>
      <c r="U18" s="18" t="s">
        <v>108</v>
      </c>
      <c r="V18" s="18" t="s">
        <v>108</v>
      </c>
      <c r="W18" s="18" t="s">
        <v>108</v>
      </c>
      <c r="X18" s="18" t="s">
        <v>108</v>
      </c>
      <c r="Y18" s="18" t="s">
        <v>108</v>
      </c>
    </row>
    <row r="19" spans="4:53" x14ac:dyDescent="0.2">
      <c r="D19" s="18">
        <f t="shared" si="2"/>
        <v>16</v>
      </c>
      <c r="U19" s="18" t="s">
        <v>108</v>
      </c>
      <c r="V19" s="18" t="s">
        <v>108</v>
      </c>
      <c r="W19" s="18" t="s">
        <v>108</v>
      </c>
      <c r="X19" s="18" t="s">
        <v>108</v>
      </c>
      <c r="Y19" s="18" t="s">
        <v>108</v>
      </c>
      <c r="Z19" s="18" t="s">
        <v>108</v>
      </c>
      <c r="AA19" s="18" t="s">
        <v>108</v>
      </c>
    </row>
    <row r="20" spans="4:53" x14ac:dyDescent="0.2">
      <c r="D20" s="18">
        <f t="shared" si="2"/>
        <v>17</v>
      </c>
      <c r="W20" s="18" t="s">
        <v>108</v>
      </c>
      <c r="X20" s="18" t="s">
        <v>108</v>
      </c>
      <c r="Y20" s="18" t="s">
        <v>108</v>
      </c>
      <c r="Z20" s="18" t="s">
        <v>108</v>
      </c>
      <c r="AA20" s="18" t="s">
        <v>108</v>
      </c>
      <c r="AB20" s="18" t="s">
        <v>108</v>
      </c>
      <c r="AC20" s="18" t="s">
        <v>108</v>
      </c>
    </row>
    <row r="21" spans="4:53" x14ac:dyDescent="0.2">
      <c r="D21" s="18">
        <f t="shared" si="2"/>
        <v>18</v>
      </c>
      <c r="Y21" s="18" t="s">
        <v>108</v>
      </c>
      <c r="Z21" s="18" t="s">
        <v>108</v>
      </c>
      <c r="AA21" s="18" t="s">
        <v>108</v>
      </c>
      <c r="AB21" s="18" t="s">
        <v>108</v>
      </c>
      <c r="AC21" s="18" t="s">
        <v>108</v>
      </c>
      <c r="AD21" s="18" t="s">
        <v>108</v>
      </c>
      <c r="AE21" s="18" t="s">
        <v>108</v>
      </c>
    </row>
    <row r="22" spans="4:53" x14ac:dyDescent="0.2">
      <c r="D22" s="18">
        <f t="shared" si="2"/>
        <v>19</v>
      </c>
      <c r="AA22" s="18" t="s">
        <v>108</v>
      </c>
      <c r="AB22" s="18" t="s">
        <v>108</v>
      </c>
      <c r="AC22" s="18" t="s">
        <v>108</v>
      </c>
      <c r="AD22" s="18" t="s">
        <v>108</v>
      </c>
      <c r="AE22" s="18" t="s">
        <v>108</v>
      </c>
      <c r="AF22" s="18" t="s">
        <v>108</v>
      </c>
      <c r="AG22" s="18" t="s">
        <v>108</v>
      </c>
    </row>
    <row r="23" spans="4:53" x14ac:dyDescent="0.2">
      <c r="D23" s="18">
        <f t="shared" si="2"/>
        <v>20</v>
      </c>
      <c r="AC23" s="18" t="s">
        <v>108</v>
      </c>
      <c r="AD23" s="18" t="s">
        <v>108</v>
      </c>
      <c r="AE23" s="18" t="s">
        <v>108</v>
      </c>
      <c r="AF23" s="18" t="s">
        <v>108</v>
      </c>
      <c r="AG23" s="18" t="s">
        <v>108</v>
      </c>
      <c r="AH23" s="18" t="s">
        <v>108</v>
      </c>
      <c r="AI23" s="18" t="s">
        <v>108</v>
      </c>
    </row>
    <row r="24" spans="4:53" x14ac:dyDescent="0.2">
      <c r="D24" s="18">
        <f t="shared" si="2"/>
        <v>21</v>
      </c>
      <c r="AE24" s="18" t="s">
        <v>108</v>
      </c>
      <c r="AF24" s="18" t="s">
        <v>108</v>
      </c>
      <c r="AG24" s="18" t="s">
        <v>108</v>
      </c>
      <c r="AH24" s="18" t="s">
        <v>108</v>
      </c>
      <c r="AI24" s="18" t="s">
        <v>108</v>
      </c>
      <c r="AJ24" s="18" t="s">
        <v>108</v>
      </c>
      <c r="AK24" s="18" t="s">
        <v>108</v>
      </c>
    </row>
    <row r="25" spans="4:53" x14ac:dyDescent="0.2">
      <c r="D25" s="18">
        <f t="shared" si="2"/>
        <v>22</v>
      </c>
      <c r="AG25" s="18" t="s">
        <v>108</v>
      </c>
      <c r="AH25" s="18" t="s">
        <v>108</v>
      </c>
      <c r="AI25" s="18" t="s">
        <v>108</v>
      </c>
      <c r="AJ25" s="18" t="s">
        <v>108</v>
      </c>
      <c r="AK25" s="18" t="s">
        <v>108</v>
      </c>
      <c r="AL25" s="18" t="s">
        <v>108</v>
      </c>
      <c r="AM25" s="18" t="s">
        <v>108</v>
      </c>
    </row>
    <row r="26" spans="4:53" x14ac:dyDescent="0.2">
      <c r="D26" s="18">
        <f t="shared" si="2"/>
        <v>23</v>
      </c>
      <c r="AI26" s="18" t="s">
        <v>108</v>
      </c>
      <c r="AJ26" s="18" t="s">
        <v>108</v>
      </c>
      <c r="AK26" s="18" t="s">
        <v>108</v>
      </c>
      <c r="AL26" s="18" t="s">
        <v>108</v>
      </c>
      <c r="AM26" s="18" t="s">
        <v>108</v>
      </c>
      <c r="AN26" s="18" t="s">
        <v>108</v>
      </c>
      <c r="AO26" s="18" t="s">
        <v>108</v>
      </c>
    </row>
    <row r="27" spans="4:53" x14ac:dyDescent="0.2">
      <c r="D27" s="18">
        <f t="shared" si="2"/>
        <v>24</v>
      </c>
      <c r="AK27" s="18" t="s">
        <v>108</v>
      </c>
      <c r="AL27" s="18" t="s">
        <v>108</v>
      </c>
      <c r="AM27" s="18" t="s">
        <v>108</v>
      </c>
      <c r="AN27" s="18" t="s">
        <v>108</v>
      </c>
      <c r="AO27" s="18" t="s">
        <v>108</v>
      </c>
      <c r="AP27" s="18" t="s">
        <v>108</v>
      </c>
      <c r="AQ27" s="18" t="s">
        <v>108</v>
      </c>
    </row>
    <row r="28" spans="4:53" x14ac:dyDescent="0.2">
      <c r="D28" s="18">
        <f t="shared" si="2"/>
        <v>25</v>
      </c>
      <c r="AM28" s="18" t="s">
        <v>108</v>
      </c>
      <c r="AN28" s="18" t="s">
        <v>108</v>
      </c>
      <c r="AO28" s="18" t="s">
        <v>108</v>
      </c>
      <c r="AP28" s="18" t="s">
        <v>108</v>
      </c>
      <c r="AQ28" s="18" t="s">
        <v>108</v>
      </c>
      <c r="AR28" s="18" t="s">
        <v>108</v>
      </c>
      <c r="AS28" s="18" t="s">
        <v>108</v>
      </c>
    </row>
    <row r="29" spans="4:53" x14ac:dyDescent="0.2">
      <c r="D29" s="18">
        <f t="shared" si="2"/>
        <v>26</v>
      </c>
      <c r="AO29" s="18" t="s">
        <v>108</v>
      </c>
      <c r="AP29" s="18" t="s">
        <v>108</v>
      </c>
      <c r="AQ29" s="18" t="s">
        <v>108</v>
      </c>
      <c r="AR29" s="18" t="s">
        <v>108</v>
      </c>
      <c r="AS29" s="18" t="s">
        <v>108</v>
      </c>
      <c r="AT29" s="18" t="s">
        <v>108</v>
      </c>
      <c r="AU29" s="18" t="s">
        <v>108</v>
      </c>
    </row>
    <row r="30" spans="4:53" x14ac:dyDescent="0.2">
      <c r="D30" s="18">
        <f t="shared" si="2"/>
        <v>27</v>
      </c>
      <c r="AQ30" s="18" t="s">
        <v>108</v>
      </c>
      <c r="AR30" s="18" t="s">
        <v>108</v>
      </c>
      <c r="AS30" s="18" t="s">
        <v>108</v>
      </c>
      <c r="AT30" s="18" t="s">
        <v>108</v>
      </c>
      <c r="AU30" s="18" t="s">
        <v>108</v>
      </c>
      <c r="AV30" s="18" t="s">
        <v>108</v>
      </c>
      <c r="AW30" s="18" t="s">
        <v>108</v>
      </c>
    </row>
    <row r="31" spans="4:53" x14ac:dyDescent="0.2">
      <c r="D31" s="18">
        <f t="shared" si="2"/>
        <v>28</v>
      </c>
      <c r="AS31" s="18" t="s">
        <v>108</v>
      </c>
      <c r="AT31" s="18" t="s">
        <v>108</v>
      </c>
      <c r="AU31" s="18" t="s">
        <v>108</v>
      </c>
      <c r="AV31" s="18" t="s">
        <v>108</v>
      </c>
      <c r="AW31" s="18" t="s">
        <v>108</v>
      </c>
      <c r="AX31" s="18" t="s">
        <v>108</v>
      </c>
      <c r="AY31" s="18" t="s">
        <v>108</v>
      </c>
    </row>
    <row r="32" spans="4:53" x14ac:dyDescent="0.2">
      <c r="D32" s="18">
        <f t="shared" si="2"/>
        <v>29</v>
      </c>
      <c r="AU32" s="18" t="s">
        <v>108</v>
      </c>
      <c r="AV32" s="18" t="s">
        <v>108</v>
      </c>
      <c r="AW32" s="18" t="s">
        <v>108</v>
      </c>
      <c r="AX32" s="18" t="s">
        <v>108</v>
      </c>
      <c r="AY32" s="18" t="s">
        <v>108</v>
      </c>
      <c r="AZ32" s="18" t="s">
        <v>108</v>
      </c>
      <c r="BA32" s="18" t="s">
        <v>108</v>
      </c>
    </row>
    <row r="33" spans="4:61" x14ac:dyDescent="0.2">
      <c r="D33" s="18">
        <f t="shared" si="2"/>
        <v>30</v>
      </c>
      <c r="AW33" s="18" t="s">
        <v>108</v>
      </c>
      <c r="AX33" s="18" t="s">
        <v>108</v>
      </c>
      <c r="AY33" s="18" t="s">
        <v>108</v>
      </c>
      <c r="AZ33" s="18" t="s">
        <v>108</v>
      </c>
      <c r="BA33" s="18" t="s">
        <v>108</v>
      </c>
      <c r="BB33" s="18" t="s">
        <v>108</v>
      </c>
      <c r="BC33" s="18" t="s">
        <v>108</v>
      </c>
    </row>
    <row r="34" spans="4:61" x14ac:dyDescent="0.2">
      <c r="D34" s="18">
        <f t="shared" si="2"/>
        <v>31</v>
      </c>
      <c r="AY34" s="18" t="s">
        <v>108</v>
      </c>
      <c r="AZ34" s="18" t="s">
        <v>108</v>
      </c>
      <c r="BA34" s="18" t="s">
        <v>108</v>
      </c>
      <c r="BB34" s="18" t="s">
        <v>108</v>
      </c>
      <c r="BC34" s="18" t="s">
        <v>108</v>
      </c>
      <c r="BD34" s="18" t="s">
        <v>108</v>
      </c>
      <c r="BE34" s="18" t="s">
        <v>108</v>
      </c>
    </row>
    <row r="35" spans="4:61" x14ac:dyDescent="0.2">
      <c r="D35" s="18">
        <f t="shared" si="2"/>
        <v>32</v>
      </c>
      <c r="BA35" s="18" t="s">
        <v>108</v>
      </c>
      <c r="BB35" s="18" t="s">
        <v>108</v>
      </c>
      <c r="BC35" s="18" t="s">
        <v>108</v>
      </c>
      <c r="BD35" s="18" t="s">
        <v>108</v>
      </c>
      <c r="BE35" s="18" t="s">
        <v>108</v>
      </c>
      <c r="BF35" s="18" t="s">
        <v>108</v>
      </c>
      <c r="BG35" s="18" t="s">
        <v>108</v>
      </c>
    </row>
    <row r="36" spans="4:61" x14ac:dyDescent="0.2">
      <c r="D36" s="18">
        <f t="shared" si="2"/>
        <v>33</v>
      </c>
      <c r="BC36" s="18" t="s">
        <v>108</v>
      </c>
      <c r="BD36" s="18" t="s">
        <v>108</v>
      </c>
      <c r="BE36" s="18" t="s">
        <v>108</v>
      </c>
      <c r="BF36" s="18" t="s">
        <v>108</v>
      </c>
      <c r="BG36" s="18" t="s">
        <v>108</v>
      </c>
      <c r="BH36" s="18" t="s">
        <v>108</v>
      </c>
      <c r="BI36" s="18" t="s">
        <v>108</v>
      </c>
    </row>
  </sheetData>
  <dataValidations count="2">
    <dataValidation type="list" allowBlank="1" showInputMessage="1" showErrorMessage="1" promptTitle="Campus" prompt="Select the Campus" sqref="B7">
      <formula1>"Austin,Cleveland,Columbia,High Point,Montgomery,Novi,Richmond,Savannah,Tampa,Virginia Beach,West Palm Beach"</formula1>
    </dataValidation>
    <dataValidation type="list" allowBlank="1" showInputMessage="1" showErrorMessage="1" sqref="B8">
      <formula1>$E$6:$BJ$6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workbookViewId="0">
      <selection activeCell="A4" sqref="A4:B23"/>
    </sheetView>
  </sheetViews>
  <sheetFormatPr defaultRowHeight="15" x14ac:dyDescent="0.25"/>
  <cols>
    <col min="1" max="1" width="27.28515625" customWidth="1"/>
  </cols>
  <sheetData>
    <row r="1" spans="1:28" x14ac:dyDescent="0.25">
      <c r="A1" s="10" t="s">
        <v>105</v>
      </c>
    </row>
    <row r="2" spans="1:28" x14ac:dyDescent="0.25">
      <c r="C2" s="106">
        <v>2014</v>
      </c>
      <c r="D2" s="106"/>
      <c r="E2" s="106">
        <v>2015</v>
      </c>
      <c r="F2" s="106"/>
      <c r="G2" s="106"/>
      <c r="H2" s="106"/>
      <c r="I2" s="106">
        <v>2016</v>
      </c>
      <c r="J2" s="106"/>
      <c r="K2" s="106"/>
      <c r="L2" s="106"/>
      <c r="M2" s="106">
        <v>2017</v>
      </c>
      <c r="N2" s="106"/>
      <c r="O2" s="106"/>
      <c r="P2" s="106"/>
      <c r="Q2" s="106">
        <v>2018</v>
      </c>
      <c r="R2" s="106"/>
      <c r="S2" s="106"/>
      <c r="T2" s="106"/>
      <c r="U2" s="106">
        <v>2019</v>
      </c>
      <c r="V2" s="106"/>
      <c r="W2" s="106"/>
      <c r="X2" s="106"/>
      <c r="Y2" s="106">
        <v>2020</v>
      </c>
      <c r="Z2" s="106"/>
      <c r="AA2" s="106"/>
      <c r="AB2" s="106"/>
    </row>
    <row r="3" spans="1:28" s="12" customFormat="1" ht="15.75" thickBot="1" x14ac:dyDescent="0.3">
      <c r="A3" s="12" t="s">
        <v>68</v>
      </c>
      <c r="B3" s="12" t="s">
        <v>69</v>
      </c>
      <c r="C3" s="13" t="s">
        <v>70</v>
      </c>
      <c r="D3" s="13" t="s">
        <v>71</v>
      </c>
      <c r="E3" s="13" t="s">
        <v>72</v>
      </c>
      <c r="F3" s="13" t="s">
        <v>15</v>
      </c>
      <c r="G3" s="13" t="s">
        <v>70</v>
      </c>
      <c r="H3" s="13" t="s">
        <v>71</v>
      </c>
      <c r="I3" s="13" t="s">
        <v>72</v>
      </c>
      <c r="J3" s="13" t="s">
        <v>15</v>
      </c>
      <c r="K3" s="13" t="s">
        <v>70</v>
      </c>
      <c r="L3" s="13" t="s">
        <v>71</v>
      </c>
      <c r="M3" s="13" t="s">
        <v>72</v>
      </c>
      <c r="N3" s="13" t="s">
        <v>15</v>
      </c>
      <c r="O3" s="13" t="s">
        <v>70</v>
      </c>
      <c r="P3" s="13" t="s">
        <v>71</v>
      </c>
      <c r="Q3" s="13" t="s">
        <v>72</v>
      </c>
      <c r="R3" s="13" t="s">
        <v>15</v>
      </c>
      <c r="S3" s="13" t="s">
        <v>70</v>
      </c>
      <c r="T3" s="13" t="s">
        <v>71</v>
      </c>
      <c r="U3" s="13" t="s">
        <v>72</v>
      </c>
      <c r="V3" s="13" t="s">
        <v>15</v>
      </c>
      <c r="W3" s="13" t="s">
        <v>70</v>
      </c>
      <c r="X3" s="13" t="s">
        <v>71</v>
      </c>
      <c r="Y3" s="13" t="s">
        <v>72</v>
      </c>
      <c r="Z3" s="13" t="s">
        <v>15</v>
      </c>
      <c r="AA3" s="13" t="s">
        <v>70</v>
      </c>
      <c r="AB3" s="13" t="s">
        <v>71</v>
      </c>
    </row>
    <row r="4" spans="1:28" ht="15.75" thickTop="1" x14ac:dyDescent="0.25">
      <c r="A4" s="11"/>
      <c r="B4" s="11"/>
      <c r="C4">
        <f>COUNTIF('2014 Curriculum'!V$29:V$102,"*"&amp;Faculty!$B4)</f>
        <v>0</v>
      </c>
      <c r="D4">
        <f>COUNTIF('2014 Curriculum'!AF$29:AF$102,"*"&amp;Faculty!$B4)</f>
        <v>0</v>
      </c>
      <c r="E4">
        <f>COUNTIF('2014 Curriculum'!X$29:X$102,"*"&amp;Faculty!$B4)</f>
        <v>0</v>
      </c>
      <c r="F4">
        <f>COUNTIF('2014 Curriculum'!AH$29:AH$102,"*"&amp;Faculty!$B4)</f>
        <v>0</v>
      </c>
      <c r="G4">
        <f>COUNTIF('2014 Curriculum'!Z$29:Z$102,"*"&amp;Faculty!$B4)</f>
        <v>0</v>
      </c>
      <c r="H4">
        <f>COUNTIF('2014 Curriculum'!AJ$29:AJ$102,"*"&amp;Faculty!$B4)</f>
        <v>0</v>
      </c>
      <c r="I4">
        <f>COUNTIF('2014 Curriculum'!AB$29:AB$102,"*"&amp;Faculty!$B4)</f>
        <v>0</v>
      </c>
      <c r="J4">
        <f>COUNTIF('2014 Curriculum'!AL$29:AL$102,"*"&amp;Faculty!$B4)</f>
        <v>0</v>
      </c>
      <c r="K4">
        <f>COUNTIF('2014 Curriculum'!AD$29:AD$102,"*"&amp;Faculty!$B4)</f>
        <v>0</v>
      </c>
      <c r="L4">
        <f>COUNTIF('2014 Curriculum'!AN$29:AN$102,"*"&amp;Faculty!$B4)</f>
        <v>0</v>
      </c>
      <c r="M4">
        <f>COUNTIF('2014 Curriculum'!AF$29:AF$102,"*"&amp;Faculty!$B4)</f>
        <v>0</v>
      </c>
      <c r="N4">
        <f>COUNTIF('2014 Curriculum'!AP$29:AP$102,"*"&amp;Faculty!$B4)</f>
        <v>0</v>
      </c>
      <c r="O4">
        <f>COUNTIF('2014 Curriculum'!AH$29:AH$102,"*"&amp;Faculty!$B4)</f>
        <v>0</v>
      </c>
      <c r="P4">
        <f>COUNTIF('2014 Curriculum'!AR$29:AR$102,"*"&amp;Faculty!$B4)</f>
        <v>0</v>
      </c>
      <c r="Q4">
        <f>COUNTIF('2014 Curriculum'!AJ$29:AJ$102,"*"&amp;Faculty!$B4)</f>
        <v>0</v>
      </c>
      <c r="R4">
        <f>COUNTIF('2014 Curriculum'!AT$29:AT$102,"*"&amp;Faculty!$B4)</f>
        <v>0</v>
      </c>
      <c r="S4">
        <f>COUNTIF('2014 Curriculum'!AL$29:AL$102,"*"&amp;Faculty!$B4)</f>
        <v>0</v>
      </c>
      <c r="T4">
        <f>COUNTIF('2014 Curriculum'!AV$29:AV$102,"*"&amp;Faculty!$B4)</f>
        <v>0</v>
      </c>
      <c r="U4">
        <f>COUNTIF('2014 Curriculum'!AN$29:AN$102,"*"&amp;Faculty!$B4)</f>
        <v>0</v>
      </c>
      <c r="V4">
        <f>COUNTIF('2014 Curriculum'!AX$29:AX$102,"*"&amp;Faculty!$B4)</f>
        <v>0</v>
      </c>
      <c r="W4">
        <f>COUNTIF('2014 Curriculum'!AP$29:AP$102,"*"&amp;Faculty!$B4)</f>
        <v>0</v>
      </c>
      <c r="X4">
        <f>COUNTIF('2014 Curriculum'!AZ$29:AZ$102,"*"&amp;Faculty!$B4)</f>
        <v>0</v>
      </c>
      <c r="Y4">
        <f>COUNTIF('2014 Curriculum'!AR$29:AR$102,"*"&amp;Faculty!$B4)</f>
        <v>0</v>
      </c>
      <c r="Z4">
        <f>COUNTIF('2014 Curriculum'!BB$29:BB$102,"*"&amp;Faculty!$B4)</f>
        <v>0</v>
      </c>
      <c r="AA4">
        <f>COUNTIF('2014 Curriculum'!AT$29:AT$102,"*"&amp;Faculty!$B4)</f>
        <v>0</v>
      </c>
      <c r="AB4">
        <f>COUNTIF('2014 Curriculum'!BD$29:BD$102,"*"&amp;Faculty!$B4)</f>
        <v>0</v>
      </c>
    </row>
    <row r="5" spans="1:28" x14ac:dyDescent="0.25">
      <c r="A5" s="11"/>
      <c r="B5" s="11"/>
      <c r="C5">
        <f>COUNTIF('2014 Curriculum'!V$29:V$102,"*"&amp;Faculty!$B5)</f>
        <v>0</v>
      </c>
      <c r="D5">
        <f>COUNTIF('2014 Curriculum'!AF$29:AF$102,"*"&amp;Faculty!$B5)</f>
        <v>0</v>
      </c>
      <c r="E5">
        <f>COUNTIF('2014 Curriculum'!X$29:X$102,"*"&amp;Faculty!$B5)</f>
        <v>0</v>
      </c>
      <c r="F5">
        <f>COUNTIF('2014 Curriculum'!AH$29:AH$102,"*"&amp;Faculty!$B5)</f>
        <v>0</v>
      </c>
      <c r="G5">
        <f>COUNTIF('2014 Curriculum'!Z$29:Z$102,"*"&amp;Faculty!$B5)</f>
        <v>0</v>
      </c>
      <c r="H5">
        <f>COUNTIF('2014 Curriculum'!AJ$29:AJ$102,"*"&amp;Faculty!$B5)</f>
        <v>0</v>
      </c>
      <c r="I5">
        <f>COUNTIF('2014 Curriculum'!AB$29:AB$102,"*"&amp;Faculty!$B5)</f>
        <v>0</v>
      </c>
      <c r="J5">
        <f>COUNTIF('2014 Curriculum'!AL$29:AL$102,"*"&amp;Faculty!$B5)</f>
        <v>0</v>
      </c>
      <c r="K5">
        <f>COUNTIF('2014 Curriculum'!AD$29:AD$102,"*"&amp;Faculty!$B5)</f>
        <v>0</v>
      </c>
      <c r="L5">
        <f>COUNTIF('2014 Curriculum'!AN$29:AN$102,"*"&amp;Faculty!$B5)</f>
        <v>0</v>
      </c>
      <c r="M5">
        <f>COUNTIF('2014 Curriculum'!AF$29:AF$102,"*"&amp;Faculty!$B5)</f>
        <v>0</v>
      </c>
      <c r="N5">
        <f>COUNTIF('2014 Curriculum'!AP$29:AP$102,"*"&amp;Faculty!$B5)</f>
        <v>0</v>
      </c>
      <c r="O5">
        <f>COUNTIF('2014 Curriculum'!AH$29:AH$102,"*"&amp;Faculty!$B5)</f>
        <v>0</v>
      </c>
      <c r="P5">
        <f>COUNTIF('2014 Curriculum'!AR$29:AR$102,"*"&amp;Faculty!$B5)</f>
        <v>0</v>
      </c>
      <c r="Q5">
        <f>COUNTIF('2014 Curriculum'!AJ$29:AJ$102,"*"&amp;Faculty!$B5)</f>
        <v>0</v>
      </c>
      <c r="R5">
        <f>COUNTIF('2014 Curriculum'!AT$29:AT$102,"*"&amp;Faculty!$B5)</f>
        <v>0</v>
      </c>
      <c r="S5">
        <f>COUNTIF('2014 Curriculum'!AL$29:AL$102,"*"&amp;Faculty!$B5)</f>
        <v>0</v>
      </c>
      <c r="T5">
        <f>COUNTIF('2014 Curriculum'!AV$29:AV$102,"*"&amp;Faculty!$B5)</f>
        <v>0</v>
      </c>
      <c r="U5">
        <f>COUNTIF('2014 Curriculum'!AN$29:AN$102,"*"&amp;Faculty!$B5)</f>
        <v>0</v>
      </c>
      <c r="V5">
        <f>COUNTIF('2014 Curriculum'!AX$29:AX$102,"*"&amp;Faculty!$B5)</f>
        <v>0</v>
      </c>
      <c r="W5">
        <f>COUNTIF('2014 Curriculum'!AP$29:AP$102,"*"&amp;Faculty!$B5)</f>
        <v>0</v>
      </c>
      <c r="X5">
        <f>COUNTIF('2014 Curriculum'!AZ$29:AZ$102,"*"&amp;Faculty!$B5)</f>
        <v>0</v>
      </c>
      <c r="Y5">
        <f>COUNTIF('2014 Curriculum'!AR$29:AR$102,"*"&amp;Faculty!$B5)</f>
        <v>0</v>
      </c>
      <c r="Z5">
        <f>COUNTIF('2014 Curriculum'!BB$29:BB$102,"*"&amp;Faculty!$B5)</f>
        <v>0</v>
      </c>
      <c r="AA5">
        <f>COUNTIF('2014 Curriculum'!AT$29:AT$102,"*"&amp;Faculty!$B5)</f>
        <v>0</v>
      </c>
      <c r="AB5">
        <f>COUNTIF('2014 Curriculum'!BD$29:BD$102,"*"&amp;Faculty!$B5)</f>
        <v>0</v>
      </c>
    </row>
    <row r="6" spans="1:28" x14ac:dyDescent="0.25">
      <c r="A6" s="11"/>
      <c r="B6" s="11"/>
      <c r="C6">
        <f>COUNTIF('2014 Curriculum'!V$29:V$102,"*"&amp;Faculty!$B6)</f>
        <v>0</v>
      </c>
      <c r="D6">
        <f>COUNTIF('2014 Curriculum'!AF$29:AF$102,"*"&amp;Faculty!$B6)</f>
        <v>0</v>
      </c>
      <c r="E6">
        <f>COUNTIF('2014 Curriculum'!X$29:X$102,"*"&amp;Faculty!$B6)</f>
        <v>0</v>
      </c>
      <c r="F6">
        <f>COUNTIF('2014 Curriculum'!AH$29:AH$102,"*"&amp;Faculty!$B6)</f>
        <v>0</v>
      </c>
      <c r="G6">
        <f>COUNTIF('2014 Curriculum'!Z$29:Z$102,"*"&amp;Faculty!$B6)</f>
        <v>0</v>
      </c>
      <c r="H6">
        <f>COUNTIF('2014 Curriculum'!AJ$29:AJ$102,"*"&amp;Faculty!$B6)</f>
        <v>0</v>
      </c>
      <c r="I6">
        <f>COUNTIF('2014 Curriculum'!AB$29:AB$102,"*"&amp;Faculty!$B6)</f>
        <v>0</v>
      </c>
      <c r="J6">
        <f>COUNTIF('2014 Curriculum'!AL$29:AL$102,"*"&amp;Faculty!$B6)</f>
        <v>0</v>
      </c>
      <c r="K6">
        <f>COUNTIF('2014 Curriculum'!AD$29:AD$102,"*"&amp;Faculty!$B6)</f>
        <v>0</v>
      </c>
      <c r="L6">
        <f>COUNTIF('2014 Curriculum'!AN$29:AN$102,"*"&amp;Faculty!$B6)</f>
        <v>0</v>
      </c>
      <c r="M6">
        <f>COUNTIF('2014 Curriculum'!AF$29:AF$102,"*"&amp;Faculty!$B6)</f>
        <v>0</v>
      </c>
      <c r="N6">
        <f>COUNTIF('2014 Curriculum'!AP$29:AP$102,"*"&amp;Faculty!$B6)</f>
        <v>0</v>
      </c>
      <c r="O6">
        <f>COUNTIF('2014 Curriculum'!AH$29:AH$102,"*"&amp;Faculty!$B6)</f>
        <v>0</v>
      </c>
      <c r="P6">
        <f>COUNTIF('2014 Curriculum'!AR$29:AR$102,"*"&amp;Faculty!$B6)</f>
        <v>0</v>
      </c>
      <c r="Q6">
        <f>COUNTIF('2014 Curriculum'!AJ$29:AJ$102,"*"&amp;Faculty!$B6)</f>
        <v>0</v>
      </c>
      <c r="R6">
        <f>COUNTIF('2014 Curriculum'!AT$29:AT$102,"*"&amp;Faculty!$B6)</f>
        <v>0</v>
      </c>
      <c r="S6">
        <f>COUNTIF('2014 Curriculum'!AL$29:AL$102,"*"&amp;Faculty!$B6)</f>
        <v>0</v>
      </c>
      <c r="T6">
        <f>COUNTIF('2014 Curriculum'!AV$29:AV$102,"*"&amp;Faculty!$B6)</f>
        <v>0</v>
      </c>
      <c r="U6">
        <f>COUNTIF('2014 Curriculum'!AN$29:AN$102,"*"&amp;Faculty!$B6)</f>
        <v>0</v>
      </c>
      <c r="V6">
        <f>COUNTIF('2014 Curriculum'!AX$29:AX$102,"*"&amp;Faculty!$B6)</f>
        <v>0</v>
      </c>
      <c r="W6">
        <f>COUNTIF('2014 Curriculum'!AP$29:AP$102,"*"&amp;Faculty!$B6)</f>
        <v>0</v>
      </c>
      <c r="X6">
        <f>COUNTIF('2014 Curriculum'!AZ$29:AZ$102,"*"&amp;Faculty!$B6)</f>
        <v>0</v>
      </c>
      <c r="Y6">
        <f>COUNTIF('2014 Curriculum'!AR$29:AR$102,"*"&amp;Faculty!$B6)</f>
        <v>0</v>
      </c>
      <c r="Z6">
        <f>COUNTIF('2014 Curriculum'!BB$29:BB$102,"*"&amp;Faculty!$B6)</f>
        <v>0</v>
      </c>
      <c r="AA6">
        <f>COUNTIF('2014 Curriculum'!AT$29:AT$102,"*"&amp;Faculty!$B6)</f>
        <v>0</v>
      </c>
      <c r="AB6">
        <f>COUNTIF('2014 Curriculum'!BD$29:BD$102,"*"&amp;Faculty!$B6)</f>
        <v>0</v>
      </c>
    </row>
    <row r="7" spans="1:28" x14ac:dyDescent="0.25">
      <c r="A7" s="11"/>
      <c r="B7" s="11"/>
      <c r="C7">
        <f>COUNTIF('2014 Curriculum'!V$29:V$102,"*"&amp;Faculty!$B7)</f>
        <v>0</v>
      </c>
      <c r="D7">
        <f>COUNTIF('2014 Curriculum'!AF$29:AF$102,"*"&amp;Faculty!$B7)</f>
        <v>0</v>
      </c>
      <c r="E7">
        <f>COUNTIF('2014 Curriculum'!X$29:X$102,"*"&amp;Faculty!$B7)</f>
        <v>0</v>
      </c>
      <c r="F7">
        <f>COUNTIF('2014 Curriculum'!AH$29:AH$102,"*"&amp;Faculty!$B7)</f>
        <v>0</v>
      </c>
      <c r="G7">
        <f>COUNTIF('2014 Curriculum'!Z$29:Z$102,"*"&amp;Faculty!$B7)</f>
        <v>0</v>
      </c>
      <c r="H7">
        <f>COUNTIF('2014 Curriculum'!AJ$29:AJ$102,"*"&amp;Faculty!$B7)</f>
        <v>0</v>
      </c>
      <c r="I7">
        <f>COUNTIF('2014 Curriculum'!AB$29:AB$102,"*"&amp;Faculty!$B7)</f>
        <v>0</v>
      </c>
      <c r="J7">
        <f>COUNTIF('2014 Curriculum'!AL$29:AL$102,"*"&amp;Faculty!$B7)</f>
        <v>0</v>
      </c>
      <c r="K7">
        <f>COUNTIF('2014 Curriculum'!AD$29:AD$102,"*"&amp;Faculty!$B7)</f>
        <v>0</v>
      </c>
      <c r="L7">
        <f>COUNTIF('2014 Curriculum'!AN$29:AN$102,"*"&amp;Faculty!$B7)</f>
        <v>0</v>
      </c>
      <c r="M7">
        <f>COUNTIF('2014 Curriculum'!AF$29:AF$102,"*"&amp;Faculty!$B7)</f>
        <v>0</v>
      </c>
      <c r="N7">
        <f>COUNTIF('2014 Curriculum'!AP$29:AP$102,"*"&amp;Faculty!$B7)</f>
        <v>0</v>
      </c>
      <c r="O7">
        <f>COUNTIF('2014 Curriculum'!AH$29:AH$102,"*"&amp;Faculty!$B7)</f>
        <v>0</v>
      </c>
      <c r="P7">
        <f>COUNTIF('2014 Curriculum'!AR$29:AR$102,"*"&amp;Faculty!$B7)</f>
        <v>0</v>
      </c>
      <c r="Q7">
        <f>COUNTIF('2014 Curriculum'!AJ$29:AJ$102,"*"&amp;Faculty!$B7)</f>
        <v>0</v>
      </c>
      <c r="R7">
        <f>COUNTIF('2014 Curriculum'!AT$29:AT$102,"*"&amp;Faculty!$B7)</f>
        <v>0</v>
      </c>
      <c r="S7">
        <f>COUNTIF('2014 Curriculum'!AL$29:AL$102,"*"&amp;Faculty!$B7)</f>
        <v>0</v>
      </c>
      <c r="T7">
        <f>COUNTIF('2014 Curriculum'!AV$29:AV$102,"*"&amp;Faculty!$B7)</f>
        <v>0</v>
      </c>
      <c r="U7">
        <f>COUNTIF('2014 Curriculum'!AN$29:AN$102,"*"&amp;Faculty!$B7)</f>
        <v>0</v>
      </c>
      <c r="V7">
        <f>COUNTIF('2014 Curriculum'!AX$29:AX$102,"*"&amp;Faculty!$B7)</f>
        <v>0</v>
      </c>
      <c r="W7">
        <f>COUNTIF('2014 Curriculum'!AP$29:AP$102,"*"&amp;Faculty!$B7)</f>
        <v>0</v>
      </c>
      <c r="X7">
        <f>COUNTIF('2014 Curriculum'!AZ$29:AZ$102,"*"&amp;Faculty!$B7)</f>
        <v>0</v>
      </c>
      <c r="Y7">
        <f>COUNTIF('2014 Curriculum'!AR$29:AR$102,"*"&amp;Faculty!$B7)</f>
        <v>0</v>
      </c>
      <c r="Z7">
        <f>COUNTIF('2014 Curriculum'!BB$29:BB$102,"*"&amp;Faculty!$B7)</f>
        <v>0</v>
      </c>
      <c r="AA7">
        <f>COUNTIF('2014 Curriculum'!AT$29:AT$102,"*"&amp;Faculty!$B7)</f>
        <v>0</v>
      </c>
      <c r="AB7">
        <f>COUNTIF('2014 Curriculum'!BD$29:BD$102,"*"&amp;Faculty!$B7)</f>
        <v>0</v>
      </c>
    </row>
    <row r="8" spans="1:28" x14ac:dyDescent="0.25">
      <c r="A8" s="11"/>
      <c r="B8" s="11"/>
      <c r="C8">
        <f>COUNTIF('2014 Curriculum'!V$29:V$102,"*"&amp;Faculty!$B8)</f>
        <v>0</v>
      </c>
      <c r="D8">
        <f>COUNTIF('2014 Curriculum'!AF$29:AF$102,"*"&amp;Faculty!$B8)</f>
        <v>0</v>
      </c>
      <c r="E8">
        <f>COUNTIF('2014 Curriculum'!X$29:X$102,"*"&amp;Faculty!$B8)</f>
        <v>0</v>
      </c>
      <c r="F8">
        <f>COUNTIF('2014 Curriculum'!AH$29:AH$102,"*"&amp;Faculty!$B8)</f>
        <v>0</v>
      </c>
      <c r="G8">
        <f>COUNTIF('2014 Curriculum'!Z$29:Z$102,"*"&amp;Faculty!$B8)</f>
        <v>0</v>
      </c>
      <c r="H8">
        <f>COUNTIF('2014 Curriculum'!AJ$29:AJ$102,"*"&amp;Faculty!$B8)</f>
        <v>0</v>
      </c>
      <c r="I8">
        <f>COUNTIF('2014 Curriculum'!AB$29:AB$102,"*"&amp;Faculty!$B8)</f>
        <v>0</v>
      </c>
      <c r="J8">
        <f>COUNTIF('2014 Curriculum'!AL$29:AL$102,"*"&amp;Faculty!$B8)</f>
        <v>0</v>
      </c>
      <c r="K8">
        <f>COUNTIF('2014 Curriculum'!AD$29:AD$102,"*"&amp;Faculty!$B8)</f>
        <v>0</v>
      </c>
      <c r="L8">
        <f>COUNTIF('2014 Curriculum'!AN$29:AN$102,"*"&amp;Faculty!$B8)</f>
        <v>0</v>
      </c>
      <c r="M8">
        <f>COUNTIF('2014 Curriculum'!AF$29:AF$102,"*"&amp;Faculty!$B8)</f>
        <v>0</v>
      </c>
      <c r="N8">
        <f>COUNTIF('2014 Curriculum'!AP$29:AP$102,"*"&amp;Faculty!$B8)</f>
        <v>0</v>
      </c>
      <c r="O8">
        <f>COUNTIF('2014 Curriculum'!AH$29:AH$102,"*"&amp;Faculty!$B8)</f>
        <v>0</v>
      </c>
      <c r="P8">
        <f>COUNTIF('2014 Curriculum'!AR$29:AR$102,"*"&amp;Faculty!$B8)</f>
        <v>0</v>
      </c>
      <c r="Q8">
        <f>COUNTIF('2014 Curriculum'!AJ$29:AJ$102,"*"&amp;Faculty!$B8)</f>
        <v>0</v>
      </c>
      <c r="R8">
        <f>COUNTIF('2014 Curriculum'!AT$29:AT$102,"*"&amp;Faculty!$B8)</f>
        <v>0</v>
      </c>
      <c r="S8">
        <f>COUNTIF('2014 Curriculum'!AL$29:AL$102,"*"&amp;Faculty!$B8)</f>
        <v>0</v>
      </c>
      <c r="T8">
        <f>COUNTIF('2014 Curriculum'!AV$29:AV$102,"*"&amp;Faculty!$B8)</f>
        <v>0</v>
      </c>
      <c r="U8">
        <f>COUNTIF('2014 Curriculum'!AN$29:AN$102,"*"&amp;Faculty!$B8)</f>
        <v>0</v>
      </c>
      <c r="V8">
        <f>COUNTIF('2014 Curriculum'!AX$29:AX$102,"*"&amp;Faculty!$B8)</f>
        <v>0</v>
      </c>
      <c r="W8">
        <f>COUNTIF('2014 Curriculum'!AP$29:AP$102,"*"&amp;Faculty!$B8)</f>
        <v>0</v>
      </c>
      <c r="X8">
        <f>COUNTIF('2014 Curriculum'!AZ$29:AZ$102,"*"&amp;Faculty!$B8)</f>
        <v>0</v>
      </c>
      <c r="Y8">
        <f>COUNTIF('2014 Curriculum'!AR$29:AR$102,"*"&amp;Faculty!$B8)</f>
        <v>0</v>
      </c>
      <c r="Z8">
        <f>COUNTIF('2014 Curriculum'!BB$29:BB$102,"*"&amp;Faculty!$B8)</f>
        <v>0</v>
      </c>
      <c r="AA8">
        <f>COUNTIF('2014 Curriculum'!AT$29:AT$102,"*"&amp;Faculty!$B8)</f>
        <v>0</v>
      </c>
      <c r="AB8">
        <f>COUNTIF('2014 Curriculum'!BD$29:BD$102,"*"&amp;Faculty!$B8)</f>
        <v>0</v>
      </c>
    </row>
    <row r="9" spans="1:28" x14ac:dyDescent="0.25">
      <c r="A9" s="11"/>
      <c r="B9" s="11"/>
      <c r="C9">
        <f>COUNTIF('2014 Curriculum'!V$29:V$102,"*"&amp;Faculty!$B9)</f>
        <v>0</v>
      </c>
      <c r="D9">
        <f>COUNTIF('2014 Curriculum'!AF$29:AF$102,"*"&amp;Faculty!$B9)</f>
        <v>0</v>
      </c>
      <c r="E9">
        <f>COUNTIF('2014 Curriculum'!X$29:X$102,"*"&amp;Faculty!$B9)</f>
        <v>0</v>
      </c>
      <c r="F9">
        <f>COUNTIF('2014 Curriculum'!AH$29:AH$102,"*"&amp;Faculty!$B9)</f>
        <v>0</v>
      </c>
      <c r="G9">
        <f>COUNTIF('2014 Curriculum'!Z$29:Z$102,"*"&amp;Faculty!$B9)</f>
        <v>0</v>
      </c>
      <c r="H9">
        <f>COUNTIF('2014 Curriculum'!AJ$29:AJ$102,"*"&amp;Faculty!$B9)</f>
        <v>0</v>
      </c>
      <c r="I9">
        <f>COUNTIF('2014 Curriculum'!AB$29:AB$102,"*"&amp;Faculty!$B9)</f>
        <v>0</v>
      </c>
      <c r="J9">
        <f>COUNTIF('2014 Curriculum'!AL$29:AL$102,"*"&amp;Faculty!$B9)</f>
        <v>0</v>
      </c>
      <c r="K9">
        <f>COUNTIF('2014 Curriculum'!AD$29:AD$102,"*"&amp;Faculty!$B9)</f>
        <v>0</v>
      </c>
      <c r="L9">
        <f>COUNTIF('2014 Curriculum'!AN$29:AN$102,"*"&amp;Faculty!$B9)</f>
        <v>0</v>
      </c>
      <c r="M9">
        <f>COUNTIF('2014 Curriculum'!AF$29:AF$102,"*"&amp;Faculty!$B9)</f>
        <v>0</v>
      </c>
      <c r="N9">
        <f>COUNTIF('2014 Curriculum'!AP$29:AP$102,"*"&amp;Faculty!$B9)</f>
        <v>0</v>
      </c>
      <c r="O9">
        <f>COUNTIF('2014 Curriculum'!AH$29:AH$102,"*"&amp;Faculty!$B9)</f>
        <v>0</v>
      </c>
      <c r="P9">
        <f>COUNTIF('2014 Curriculum'!AR$29:AR$102,"*"&amp;Faculty!$B9)</f>
        <v>0</v>
      </c>
      <c r="Q9">
        <f>COUNTIF('2014 Curriculum'!AJ$29:AJ$102,"*"&amp;Faculty!$B9)</f>
        <v>0</v>
      </c>
      <c r="R9">
        <f>COUNTIF('2014 Curriculum'!AT$29:AT$102,"*"&amp;Faculty!$B9)</f>
        <v>0</v>
      </c>
      <c r="S9">
        <f>COUNTIF('2014 Curriculum'!AL$29:AL$102,"*"&amp;Faculty!$B9)</f>
        <v>0</v>
      </c>
      <c r="T9">
        <f>COUNTIF('2014 Curriculum'!AV$29:AV$102,"*"&amp;Faculty!$B9)</f>
        <v>0</v>
      </c>
      <c r="U9">
        <f>COUNTIF('2014 Curriculum'!AN$29:AN$102,"*"&amp;Faculty!$B9)</f>
        <v>0</v>
      </c>
      <c r="V9">
        <f>COUNTIF('2014 Curriculum'!AX$29:AX$102,"*"&amp;Faculty!$B9)</f>
        <v>0</v>
      </c>
      <c r="W9">
        <f>COUNTIF('2014 Curriculum'!AP$29:AP$102,"*"&amp;Faculty!$B9)</f>
        <v>0</v>
      </c>
      <c r="X9">
        <f>COUNTIF('2014 Curriculum'!AZ$29:AZ$102,"*"&amp;Faculty!$B9)</f>
        <v>0</v>
      </c>
      <c r="Y9">
        <f>COUNTIF('2014 Curriculum'!AR$29:AR$102,"*"&amp;Faculty!$B9)</f>
        <v>0</v>
      </c>
      <c r="Z9">
        <f>COUNTIF('2014 Curriculum'!BB$29:BB$102,"*"&amp;Faculty!$B9)</f>
        <v>0</v>
      </c>
      <c r="AA9">
        <f>COUNTIF('2014 Curriculum'!AT$29:AT$102,"*"&amp;Faculty!$B9)</f>
        <v>0</v>
      </c>
      <c r="AB9">
        <f>COUNTIF('2014 Curriculum'!BD$29:BD$102,"*"&amp;Faculty!$B9)</f>
        <v>0</v>
      </c>
    </row>
    <row r="10" spans="1:28" x14ac:dyDescent="0.25">
      <c r="A10" s="11"/>
      <c r="B10" s="11"/>
      <c r="C10">
        <f>COUNTIF('2014 Curriculum'!V$29:V$102,"*"&amp;Faculty!$B10)</f>
        <v>0</v>
      </c>
      <c r="D10">
        <f>COUNTIF('2014 Curriculum'!AF$29:AF$102,"*"&amp;Faculty!$B10)</f>
        <v>0</v>
      </c>
      <c r="E10">
        <f>COUNTIF('2014 Curriculum'!X$29:X$102,"*"&amp;Faculty!$B10)</f>
        <v>0</v>
      </c>
      <c r="F10">
        <f>COUNTIF('2014 Curriculum'!AH$29:AH$102,"*"&amp;Faculty!$B10)</f>
        <v>0</v>
      </c>
      <c r="G10">
        <f>COUNTIF('2014 Curriculum'!Z$29:Z$102,"*"&amp;Faculty!$B10)</f>
        <v>0</v>
      </c>
      <c r="H10">
        <f>COUNTIF('2014 Curriculum'!AJ$29:AJ$102,"*"&amp;Faculty!$B10)</f>
        <v>0</v>
      </c>
      <c r="I10">
        <f>COUNTIF('2014 Curriculum'!AB$29:AB$102,"*"&amp;Faculty!$B10)</f>
        <v>0</v>
      </c>
      <c r="J10">
        <f>COUNTIF('2014 Curriculum'!AL$29:AL$102,"*"&amp;Faculty!$B10)</f>
        <v>0</v>
      </c>
      <c r="K10">
        <f>COUNTIF('2014 Curriculum'!AD$29:AD$102,"*"&amp;Faculty!$B10)</f>
        <v>0</v>
      </c>
      <c r="L10">
        <f>COUNTIF('2014 Curriculum'!AN$29:AN$102,"*"&amp;Faculty!$B10)</f>
        <v>0</v>
      </c>
      <c r="M10">
        <f>COUNTIF('2014 Curriculum'!AF$29:AF$102,"*"&amp;Faculty!$B10)</f>
        <v>0</v>
      </c>
      <c r="N10">
        <f>COUNTIF('2014 Curriculum'!AP$29:AP$102,"*"&amp;Faculty!$B10)</f>
        <v>0</v>
      </c>
      <c r="O10">
        <f>COUNTIF('2014 Curriculum'!AH$29:AH$102,"*"&amp;Faculty!$B10)</f>
        <v>0</v>
      </c>
      <c r="P10">
        <f>COUNTIF('2014 Curriculum'!AR$29:AR$102,"*"&amp;Faculty!$B10)</f>
        <v>0</v>
      </c>
      <c r="Q10">
        <f>COUNTIF('2014 Curriculum'!AJ$29:AJ$102,"*"&amp;Faculty!$B10)</f>
        <v>0</v>
      </c>
      <c r="R10">
        <f>COUNTIF('2014 Curriculum'!AT$29:AT$102,"*"&amp;Faculty!$B10)</f>
        <v>0</v>
      </c>
      <c r="S10">
        <f>COUNTIF('2014 Curriculum'!AL$29:AL$102,"*"&amp;Faculty!$B10)</f>
        <v>0</v>
      </c>
      <c r="T10">
        <f>COUNTIF('2014 Curriculum'!AV$29:AV$102,"*"&amp;Faculty!$B10)</f>
        <v>0</v>
      </c>
      <c r="U10">
        <f>COUNTIF('2014 Curriculum'!AN$29:AN$102,"*"&amp;Faculty!$B10)</f>
        <v>0</v>
      </c>
      <c r="V10">
        <f>COUNTIF('2014 Curriculum'!AX$29:AX$102,"*"&amp;Faculty!$B10)</f>
        <v>0</v>
      </c>
      <c r="W10">
        <f>COUNTIF('2014 Curriculum'!AP$29:AP$102,"*"&amp;Faculty!$B10)</f>
        <v>0</v>
      </c>
      <c r="X10">
        <f>COUNTIF('2014 Curriculum'!AZ$29:AZ$102,"*"&amp;Faculty!$B10)</f>
        <v>0</v>
      </c>
      <c r="Y10">
        <f>COUNTIF('2014 Curriculum'!AR$29:AR$102,"*"&amp;Faculty!$B10)</f>
        <v>0</v>
      </c>
      <c r="Z10">
        <f>COUNTIF('2014 Curriculum'!BB$29:BB$102,"*"&amp;Faculty!$B10)</f>
        <v>0</v>
      </c>
      <c r="AA10">
        <f>COUNTIF('2014 Curriculum'!AT$29:AT$102,"*"&amp;Faculty!$B10)</f>
        <v>0</v>
      </c>
      <c r="AB10">
        <f>COUNTIF('2014 Curriculum'!BD$29:BD$102,"*"&amp;Faculty!$B10)</f>
        <v>0</v>
      </c>
    </row>
    <row r="11" spans="1:28" x14ac:dyDescent="0.25">
      <c r="A11" s="11"/>
      <c r="B11" s="11"/>
      <c r="C11">
        <f>COUNTIF('2014 Curriculum'!V$29:V$102,"*"&amp;Faculty!$B11)</f>
        <v>0</v>
      </c>
      <c r="D11">
        <f>COUNTIF('2014 Curriculum'!AF$29:AF$102,"*"&amp;Faculty!$B11)</f>
        <v>0</v>
      </c>
      <c r="E11">
        <f>COUNTIF('2014 Curriculum'!X$29:X$102,"*"&amp;Faculty!$B11)</f>
        <v>0</v>
      </c>
      <c r="F11">
        <f>COUNTIF('2014 Curriculum'!AH$29:AH$102,"*"&amp;Faculty!$B11)</f>
        <v>0</v>
      </c>
      <c r="G11">
        <f>COUNTIF('2014 Curriculum'!Z$29:Z$102,"*"&amp;Faculty!$B11)</f>
        <v>0</v>
      </c>
      <c r="H11">
        <f>COUNTIF('2014 Curriculum'!AJ$29:AJ$102,"*"&amp;Faculty!$B11)</f>
        <v>0</v>
      </c>
      <c r="I11">
        <f>COUNTIF('2014 Curriculum'!AB$29:AB$102,"*"&amp;Faculty!$B11)</f>
        <v>0</v>
      </c>
      <c r="J11">
        <f>COUNTIF('2014 Curriculum'!AL$29:AL$102,"*"&amp;Faculty!$B11)</f>
        <v>0</v>
      </c>
      <c r="K11">
        <f>COUNTIF('2014 Curriculum'!AD$29:AD$102,"*"&amp;Faculty!$B11)</f>
        <v>0</v>
      </c>
      <c r="L11">
        <f>COUNTIF('2014 Curriculum'!AN$29:AN$102,"*"&amp;Faculty!$B11)</f>
        <v>0</v>
      </c>
      <c r="M11">
        <f>COUNTIF('2014 Curriculum'!AF$29:AF$102,"*"&amp;Faculty!$B11)</f>
        <v>0</v>
      </c>
      <c r="N11">
        <f>COUNTIF('2014 Curriculum'!AP$29:AP$102,"*"&amp;Faculty!$B11)</f>
        <v>0</v>
      </c>
      <c r="O11">
        <f>COUNTIF('2014 Curriculum'!AH$29:AH$102,"*"&amp;Faculty!$B11)</f>
        <v>0</v>
      </c>
      <c r="P11">
        <f>COUNTIF('2014 Curriculum'!AR$29:AR$102,"*"&amp;Faculty!$B11)</f>
        <v>0</v>
      </c>
      <c r="Q11">
        <f>COUNTIF('2014 Curriculum'!AJ$29:AJ$102,"*"&amp;Faculty!$B11)</f>
        <v>0</v>
      </c>
      <c r="R11">
        <f>COUNTIF('2014 Curriculum'!AT$29:AT$102,"*"&amp;Faculty!$B11)</f>
        <v>0</v>
      </c>
      <c r="S11">
        <f>COUNTIF('2014 Curriculum'!AL$29:AL$102,"*"&amp;Faculty!$B11)</f>
        <v>0</v>
      </c>
      <c r="T11">
        <f>COUNTIF('2014 Curriculum'!AV$29:AV$102,"*"&amp;Faculty!$B11)</f>
        <v>0</v>
      </c>
      <c r="U11">
        <f>COUNTIF('2014 Curriculum'!AN$29:AN$102,"*"&amp;Faculty!$B11)</f>
        <v>0</v>
      </c>
      <c r="V11">
        <f>COUNTIF('2014 Curriculum'!AX$29:AX$102,"*"&amp;Faculty!$B11)</f>
        <v>0</v>
      </c>
      <c r="W11">
        <f>COUNTIF('2014 Curriculum'!AP$29:AP$102,"*"&amp;Faculty!$B11)</f>
        <v>0</v>
      </c>
      <c r="X11">
        <f>COUNTIF('2014 Curriculum'!AZ$29:AZ$102,"*"&amp;Faculty!$B11)</f>
        <v>0</v>
      </c>
      <c r="Y11">
        <f>COUNTIF('2014 Curriculum'!AR$29:AR$102,"*"&amp;Faculty!$B11)</f>
        <v>0</v>
      </c>
      <c r="Z11">
        <f>COUNTIF('2014 Curriculum'!BB$29:BB$102,"*"&amp;Faculty!$B11)</f>
        <v>0</v>
      </c>
      <c r="AA11">
        <f>COUNTIF('2014 Curriculum'!AT$29:AT$102,"*"&amp;Faculty!$B11)</f>
        <v>0</v>
      </c>
      <c r="AB11">
        <f>COUNTIF('2014 Curriculum'!BD$29:BD$102,"*"&amp;Faculty!$B11)</f>
        <v>0</v>
      </c>
    </row>
    <row r="12" spans="1:28" x14ac:dyDescent="0.25">
      <c r="A12" s="11"/>
      <c r="B12" s="11"/>
      <c r="C12">
        <f>COUNTIF('2014 Curriculum'!V$29:V$102,"*"&amp;Faculty!$B12)</f>
        <v>0</v>
      </c>
      <c r="D12">
        <f>COUNTIF('2014 Curriculum'!AF$29:AF$102,"*"&amp;Faculty!$B12)</f>
        <v>0</v>
      </c>
      <c r="E12">
        <f>COUNTIF('2014 Curriculum'!X$29:X$102,"*"&amp;Faculty!$B12)</f>
        <v>0</v>
      </c>
      <c r="F12">
        <f>COUNTIF('2014 Curriculum'!AH$29:AH$102,"*"&amp;Faculty!$B12)</f>
        <v>0</v>
      </c>
      <c r="G12">
        <f>COUNTIF('2014 Curriculum'!Z$29:Z$102,"*"&amp;Faculty!$B12)</f>
        <v>0</v>
      </c>
      <c r="H12">
        <f>COUNTIF('2014 Curriculum'!AJ$29:AJ$102,"*"&amp;Faculty!$B12)</f>
        <v>0</v>
      </c>
      <c r="I12">
        <f>COUNTIF('2014 Curriculum'!AB$29:AB$102,"*"&amp;Faculty!$B12)</f>
        <v>0</v>
      </c>
      <c r="J12">
        <f>COUNTIF('2014 Curriculum'!AL$29:AL$102,"*"&amp;Faculty!$B12)</f>
        <v>0</v>
      </c>
      <c r="K12">
        <f>COUNTIF('2014 Curriculum'!AD$29:AD$102,"*"&amp;Faculty!$B12)</f>
        <v>0</v>
      </c>
      <c r="L12">
        <f>COUNTIF('2014 Curriculum'!AN$29:AN$102,"*"&amp;Faculty!$B12)</f>
        <v>0</v>
      </c>
      <c r="M12">
        <f>COUNTIF('2014 Curriculum'!AF$29:AF$102,"*"&amp;Faculty!$B12)</f>
        <v>0</v>
      </c>
      <c r="N12">
        <f>COUNTIF('2014 Curriculum'!AP$29:AP$102,"*"&amp;Faculty!$B12)</f>
        <v>0</v>
      </c>
      <c r="O12">
        <f>COUNTIF('2014 Curriculum'!AH$29:AH$102,"*"&amp;Faculty!$B12)</f>
        <v>0</v>
      </c>
      <c r="P12">
        <f>COUNTIF('2014 Curriculum'!AR$29:AR$102,"*"&amp;Faculty!$B12)</f>
        <v>0</v>
      </c>
      <c r="Q12">
        <f>COUNTIF('2014 Curriculum'!AJ$29:AJ$102,"*"&amp;Faculty!$B12)</f>
        <v>0</v>
      </c>
      <c r="R12">
        <f>COUNTIF('2014 Curriculum'!AT$29:AT$102,"*"&amp;Faculty!$B12)</f>
        <v>0</v>
      </c>
      <c r="S12">
        <f>COUNTIF('2014 Curriculum'!AL$29:AL$102,"*"&amp;Faculty!$B12)</f>
        <v>0</v>
      </c>
      <c r="T12">
        <f>COUNTIF('2014 Curriculum'!AV$29:AV$102,"*"&amp;Faculty!$B12)</f>
        <v>0</v>
      </c>
      <c r="U12">
        <f>COUNTIF('2014 Curriculum'!AN$29:AN$102,"*"&amp;Faculty!$B12)</f>
        <v>0</v>
      </c>
      <c r="V12">
        <f>COUNTIF('2014 Curriculum'!AX$29:AX$102,"*"&amp;Faculty!$B12)</f>
        <v>0</v>
      </c>
      <c r="W12">
        <f>COUNTIF('2014 Curriculum'!AP$29:AP$102,"*"&amp;Faculty!$B12)</f>
        <v>0</v>
      </c>
      <c r="X12">
        <f>COUNTIF('2014 Curriculum'!AZ$29:AZ$102,"*"&amp;Faculty!$B12)</f>
        <v>0</v>
      </c>
      <c r="Y12">
        <f>COUNTIF('2014 Curriculum'!AR$29:AR$102,"*"&amp;Faculty!$B12)</f>
        <v>0</v>
      </c>
      <c r="Z12">
        <f>COUNTIF('2014 Curriculum'!BB$29:BB$102,"*"&amp;Faculty!$B12)</f>
        <v>0</v>
      </c>
      <c r="AA12">
        <f>COUNTIF('2014 Curriculum'!AT$29:AT$102,"*"&amp;Faculty!$B12)</f>
        <v>0</v>
      </c>
      <c r="AB12">
        <f>COUNTIF('2014 Curriculum'!BD$29:BD$102,"*"&amp;Faculty!$B12)</f>
        <v>0</v>
      </c>
    </row>
    <row r="13" spans="1:28" x14ac:dyDescent="0.25">
      <c r="A13" s="11"/>
      <c r="B13" s="11"/>
      <c r="C13">
        <f>COUNTIF('2014 Curriculum'!V$29:V$102,"*"&amp;Faculty!$B13)</f>
        <v>0</v>
      </c>
      <c r="D13">
        <f>COUNTIF('2014 Curriculum'!AF$29:AF$102,"*"&amp;Faculty!$B13)</f>
        <v>0</v>
      </c>
      <c r="E13">
        <f>COUNTIF('2014 Curriculum'!X$29:X$102,"*"&amp;Faculty!$B13)</f>
        <v>0</v>
      </c>
      <c r="F13">
        <f>COUNTIF('2014 Curriculum'!AH$29:AH$102,"*"&amp;Faculty!$B13)</f>
        <v>0</v>
      </c>
      <c r="G13">
        <f>COUNTIF('2014 Curriculum'!Z$29:Z$102,"*"&amp;Faculty!$B13)</f>
        <v>0</v>
      </c>
      <c r="H13">
        <f>COUNTIF('2014 Curriculum'!AJ$29:AJ$102,"*"&amp;Faculty!$B13)</f>
        <v>0</v>
      </c>
      <c r="I13">
        <f>COUNTIF('2014 Curriculum'!AB$29:AB$102,"*"&amp;Faculty!$B13)</f>
        <v>0</v>
      </c>
      <c r="J13">
        <f>COUNTIF('2014 Curriculum'!AL$29:AL$102,"*"&amp;Faculty!$B13)</f>
        <v>0</v>
      </c>
      <c r="K13">
        <f>COUNTIF('2014 Curriculum'!AD$29:AD$102,"*"&amp;Faculty!$B13)</f>
        <v>0</v>
      </c>
      <c r="L13">
        <f>COUNTIF('2014 Curriculum'!AN$29:AN$102,"*"&amp;Faculty!$B13)</f>
        <v>0</v>
      </c>
      <c r="M13">
        <f>COUNTIF('2014 Curriculum'!AF$29:AF$102,"*"&amp;Faculty!$B13)</f>
        <v>0</v>
      </c>
      <c r="N13">
        <f>COUNTIF('2014 Curriculum'!AP$29:AP$102,"*"&amp;Faculty!$B13)</f>
        <v>0</v>
      </c>
      <c r="O13">
        <f>COUNTIF('2014 Curriculum'!AH$29:AH$102,"*"&amp;Faculty!$B13)</f>
        <v>0</v>
      </c>
      <c r="P13">
        <f>COUNTIF('2014 Curriculum'!AR$29:AR$102,"*"&amp;Faculty!$B13)</f>
        <v>0</v>
      </c>
      <c r="Q13">
        <f>COUNTIF('2014 Curriculum'!AJ$29:AJ$102,"*"&amp;Faculty!$B13)</f>
        <v>0</v>
      </c>
      <c r="R13">
        <f>COUNTIF('2014 Curriculum'!AT$29:AT$102,"*"&amp;Faculty!$B13)</f>
        <v>0</v>
      </c>
      <c r="S13">
        <f>COUNTIF('2014 Curriculum'!AL$29:AL$102,"*"&amp;Faculty!$B13)</f>
        <v>0</v>
      </c>
      <c r="T13">
        <f>COUNTIF('2014 Curriculum'!AV$29:AV$102,"*"&amp;Faculty!$B13)</f>
        <v>0</v>
      </c>
      <c r="U13">
        <f>COUNTIF('2014 Curriculum'!AN$29:AN$102,"*"&amp;Faculty!$B13)</f>
        <v>0</v>
      </c>
      <c r="V13">
        <f>COUNTIF('2014 Curriculum'!AX$29:AX$102,"*"&amp;Faculty!$B13)</f>
        <v>0</v>
      </c>
      <c r="W13">
        <f>COUNTIF('2014 Curriculum'!AP$29:AP$102,"*"&amp;Faculty!$B13)</f>
        <v>0</v>
      </c>
      <c r="X13">
        <f>COUNTIF('2014 Curriculum'!AZ$29:AZ$102,"*"&amp;Faculty!$B13)</f>
        <v>0</v>
      </c>
      <c r="Y13">
        <f>COUNTIF('2014 Curriculum'!AR$29:AR$102,"*"&amp;Faculty!$B13)</f>
        <v>0</v>
      </c>
      <c r="Z13">
        <f>COUNTIF('2014 Curriculum'!BB$29:BB$102,"*"&amp;Faculty!$B13)</f>
        <v>0</v>
      </c>
      <c r="AA13">
        <f>COUNTIF('2014 Curriculum'!AT$29:AT$102,"*"&amp;Faculty!$B13)</f>
        <v>0</v>
      </c>
      <c r="AB13">
        <f>COUNTIF('2014 Curriculum'!BD$29:BD$102,"*"&amp;Faculty!$B13)</f>
        <v>0</v>
      </c>
    </row>
    <row r="14" spans="1:28" x14ac:dyDescent="0.25">
      <c r="A14" s="11"/>
      <c r="B14" s="11"/>
      <c r="C14">
        <f>COUNTIF('2014 Curriculum'!V$29:V$102,"*"&amp;Faculty!$B14)</f>
        <v>0</v>
      </c>
      <c r="D14">
        <f>COUNTIF('2014 Curriculum'!AF$29:AF$102,"*"&amp;Faculty!$B14)</f>
        <v>0</v>
      </c>
      <c r="E14">
        <f>COUNTIF('2014 Curriculum'!X$29:X$102,"*"&amp;Faculty!$B14)</f>
        <v>0</v>
      </c>
      <c r="F14">
        <f>COUNTIF('2014 Curriculum'!AH$29:AH$102,"*"&amp;Faculty!$B14)</f>
        <v>0</v>
      </c>
      <c r="G14">
        <f>COUNTIF('2014 Curriculum'!Z$29:Z$102,"*"&amp;Faculty!$B14)</f>
        <v>0</v>
      </c>
      <c r="H14">
        <f>COUNTIF('2014 Curriculum'!AJ$29:AJ$102,"*"&amp;Faculty!$B14)</f>
        <v>0</v>
      </c>
      <c r="I14">
        <f>COUNTIF('2014 Curriculum'!AB$29:AB$102,"*"&amp;Faculty!$B14)</f>
        <v>0</v>
      </c>
      <c r="J14">
        <f>COUNTIF('2014 Curriculum'!AL$29:AL$102,"*"&amp;Faculty!$B14)</f>
        <v>0</v>
      </c>
      <c r="K14">
        <f>COUNTIF('2014 Curriculum'!AD$29:AD$102,"*"&amp;Faculty!$B14)</f>
        <v>0</v>
      </c>
      <c r="L14">
        <f>COUNTIF('2014 Curriculum'!AN$29:AN$102,"*"&amp;Faculty!$B14)</f>
        <v>0</v>
      </c>
      <c r="M14">
        <f>COUNTIF('2014 Curriculum'!AF$29:AF$102,"*"&amp;Faculty!$B14)</f>
        <v>0</v>
      </c>
      <c r="N14">
        <f>COUNTIF('2014 Curriculum'!AP$29:AP$102,"*"&amp;Faculty!$B14)</f>
        <v>0</v>
      </c>
      <c r="O14">
        <f>COUNTIF('2014 Curriculum'!AH$29:AH$102,"*"&amp;Faculty!$B14)</f>
        <v>0</v>
      </c>
      <c r="P14">
        <f>COUNTIF('2014 Curriculum'!AR$29:AR$102,"*"&amp;Faculty!$B14)</f>
        <v>0</v>
      </c>
      <c r="Q14">
        <f>COUNTIF('2014 Curriculum'!AJ$29:AJ$102,"*"&amp;Faculty!$B14)</f>
        <v>0</v>
      </c>
      <c r="R14">
        <f>COUNTIF('2014 Curriculum'!AT$29:AT$102,"*"&amp;Faculty!$B14)</f>
        <v>0</v>
      </c>
      <c r="S14">
        <f>COUNTIF('2014 Curriculum'!AL$29:AL$102,"*"&amp;Faculty!$B14)</f>
        <v>0</v>
      </c>
      <c r="T14">
        <f>COUNTIF('2014 Curriculum'!AV$29:AV$102,"*"&amp;Faculty!$B14)</f>
        <v>0</v>
      </c>
      <c r="U14">
        <f>COUNTIF('2014 Curriculum'!AN$29:AN$102,"*"&amp;Faculty!$B14)</f>
        <v>0</v>
      </c>
      <c r="V14">
        <f>COUNTIF('2014 Curriculum'!AX$29:AX$102,"*"&amp;Faculty!$B14)</f>
        <v>0</v>
      </c>
      <c r="W14">
        <f>COUNTIF('2014 Curriculum'!AP$29:AP$102,"*"&amp;Faculty!$B14)</f>
        <v>0</v>
      </c>
      <c r="X14">
        <f>COUNTIF('2014 Curriculum'!AZ$29:AZ$102,"*"&amp;Faculty!$B14)</f>
        <v>0</v>
      </c>
      <c r="Y14">
        <f>COUNTIF('2014 Curriculum'!AR$29:AR$102,"*"&amp;Faculty!$B14)</f>
        <v>0</v>
      </c>
      <c r="Z14">
        <f>COUNTIF('2014 Curriculum'!BB$29:BB$102,"*"&amp;Faculty!$B14)</f>
        <v>0</v>
      </c>
      <c r="AA14">
        <f>COUNTIF('2014 Curriculum'!AT$29:AT$102,"*"&amp;Faculty!$B14)</f>
        <v>0</v>
      </c>
      <c r="AB14">
        <f>COUNTIF('2014 Curriculum'!BD$29:BD$102,"*"&amp;Faculty!$B14)</f>
        <v>0</v>
      </c>
    </row>
    <row r="15" spans="1:28" x14ac:dyDescent="0.25">
      <c r="A15" s="11"/>
      <c r="B15" s="11"/>
      <c r="C15">
        <f>COUNTIF('2014 Curriculum'!V$29:V$102,"*"&amp;Faculty!$B15)</f>
        <v>0</v>
      </c>
      <c r="D15">
        <f>COUNTIF('2014 Curriculum'!AF$29:AF$102,"*"&amp;Faculty!$B15)</f>
        <v>0</v>
      </c>
      <c r="E15">
        <f>COUNTIF('2014 Curriculum'!X$29:X$102,"*"&amp;Faculty!$B15)</f>
        <v>0</v>
      </c>
      <c r="F15">
        <f>COUNTIF('2014 Curriculum'!AH$29:AH$102,"*"&amp;Faculty!$B15)</f>
        <v>0</v>
      </c>
      <c r="G15">
        <f>COUNTIF('2014 Curriculum'!Z$29:Z$102,"*"&amp;Faculty!$B15)</f>
        <v>0</v>
      </c>
      <c r="H15">
        <f>COUNTIF('2014 Curriculum'!AJ$29:AJ$102,"*"&amp;Faculty!$B15)</f>
        <v>0</v>
      </c>
      <c r="I15">
        <f>COUNTIF('2014 Curriculum'!AB$29:AB$102,"*"&amp;Faculty!$B15)</f>
        <v>0</v>
      </c>
      <c r="J15">
        <f>COUNTIF('2014 Curriculum'!AL$29:AL$102,"*"&amp;Faculty!$B15)</f>
        <v>0</v>
      </c>
      <c r="K15">
        <f>COUNTIF('2014 Curriculum'!AD$29:AD$102,"*"&amp;Faculty!$B15)</f>
        <v>0</v>
      </c>
      <c r="L15">
        <f>COUNTIF('2014 Curriculum'!AN$29:AN$102,"*"&amp;Faculty!$B15)</f>
        <v>0</v>
      </c>
      <c r="M15">
        <f>COUNTIF('2014 Curriculum'!AF$29:AF$102,"*"&amp;Faculty!$B15)</f>
        <v>0</v>
      </c>
      <c r="N15">
        <f>COUNTIF('2014 Curriculum'!AP$29:AP$102,"*"&amp;Faculty!$B15)</f>
        <v>0</v>
      </c>
      <c r="O15">
        <f>COUNTIF('2014 Curriculum'!AH$29:AH$102,"*"&amp;Faculty!$B15)</f>
        <v>0</v>
      </c>
      <c r="P15">
        <f>COUNTIF('2014 Curriculum'!AR$29:AR$102,"*"&amp;Faculty!$B15)</f>
        <v>0</v>
      </c>
      <c r="Q15">
        <f>COUNTIF('2014 Curriculum'!AJ$29:AJ$102,"*"&amp;Faculty!$B15)</f>
        <v>0</v>
      </c>
      <c r="R15">
        <f>COUNTIF('2014 Curriculum'!AT$29:AT$102,"*"&amp;Faculty!$B15)</f>
        <v>0</v>
      </c>
      <c r="S15">
        <f>COUNTIF('2014 Curriculum'!AL$29:AL$102,"*"&amp;Faculty!$B15)</f>
        <v>0</v>
      </c>
      <c r="T15">
        <f>COUNTIF('2014 Curriculum'!AV$29:AV$102,"*"&amp;Faculty!$B15)</f>
        <v>0</v>
      </c>
      <c r="U15">
        <f>COUNTIF('2014 Curriculum'!AN$29:AN$102,"*"&amp;Faculty!$B15)</f>
        <v>0</v>
      </c>
      <c r="V15">
        <f>COUNTIF('2014 Curriculum'!AX$29:AX$102,"*"&amp;Faculty!$B15)</f>
        <v>0</v>
      </c>
      <c r="W15">
        <f>COUNTIF('2014 Curriculum'!AP$29:AP$102,"*"&amp;Faculty!$B15)</f>
        <v>0</v>
      </c>
      <c r="X15">
        <f>COUNTIF('2014 Curriculum'!AZ$29:AZ$102,"*"&amp;Faculty!$B15)</f>
        <v>0</v>
      </c>
      <c r="Y15">
        <f>COUNTIF('2014 Curriculum'!AR$29:AR$102,"*"&amp;Faculty!$B15)</f>
        <v>0</v>
      </c>
      <c r="Z15">
        <f>COUNTIF('2014 Curriculum'!BB$29:BB$102,"*"&amp;Faculty!$B15)</f>
        <v>0</v>
      </c>
      <c r="AA15">
        <f>COUNTIF('2014 Curriculum'!AT$29:AT$102,"*"&amp;Faculty!$B15)</f>
        <v>0</v>
      </c>
      <c r="AB15">
        <f>COUNTIF('2014 Curriculum'!BD$29:BD$102,"*"&amp;Faculty!$B15)</f>
        <v>0</v>
      </c>
    </row>
    <row r="16" spans="1:28" x14ac:dyDescent="0.25">
      <c r="A16" s="11"/>
      <c r="B16" s="11"/>
      <c r="C16">
        <f>COUNTIF('2014 Curriculum'!V$29:V$102,"*"&amp;Faculty!$B16)</f>
        <v>0</v>
      </c>
      <c r="D16">
        <f>COUNTIF('2014 Curriculum'!AF$29:AF$102,"*"&amp;Faculty!$B16)</f>
        <v>0</v>
      </c>
      <c r="E16">
        <f>COUNTIF('2014 Curriculum'!X$29:X$102,"*"&amp;Faculty!$B16)</f>
        <v>0</v>
      </c>
      <c r="F16">
        <f>COUNTIF('2014 Curriculum'!AH$29:AH$102,"*"&amp;Faculty!$B16)</f>
        <v>0</v>
      </c>
      <c r="G16">
        <f>COUNTIF('2014 Curriculum'!Z$29:Z$102,"*"&amp;Faculty!$B16)</f>
        <v>0</v>
      </c>
      <c r="H16">
        <f>COUNTIF('2014 Curriculum'!AJ$29:AJ$102,"*"&amp;Faculty!$B16)</f>
        <v>0</v>
      </c>
      <c r="I16">
        <f>COUNTIF('2014 Curriculum'!AB$29:AB$102,"*"&amp;Faculty!$B16)</f>
        <v>0</v>
      </c>
      <c r="J16">
        <f>COUNTIF('2014 Curriculum'!AL$29:AL$102,"*"&amp;Faculty!$B16)</f>
        <v>0</v>
      </c>
      <c r="K16">
        <f>COUNTIF('2014 Curriculum'!AD$29:AD$102,"*"&amp;Faculty!$B16)</f>
        <v>0</v>
      </c>
      <c r="L16">
        <f>COUNTIF('2014 Curriculum'!AN$29:AN$102,"*"&amp;Faculty!$B16)</f>
        <v>0</v>
      </c>
      <c r="M16">
        <f>COUNTIF('2014 Curriculum'!AF$29:AF$102,"*"&amp;Faculty!$B16)</f>
        <v>0</v>
      </c>
      <c r="N16">
        <f>COUNTIF('2014 Curriculum'!AP$29:AP$102,"*"&amp;Faculty!$B16)</f>
        <v>0</v>
      </c>
      <c r="O16">
        <f>COUNTIF('2014 Curriculum'!AH$29:AH$102,"*"&amp;Faculty!$B16)</f>
        <v>0</v>
      </c>
      <c r="P16">
        <f>COUNTIF('2014 Curriculum'!AR$29:AR$102,"*"&amp;Faculty!$B16)</f>
        <v>0</v>
      </c>
      <c r="Q16">
        <f>COUNTIF('2014 Curriculum'!AJ$29:AJ$102,"*"&amp;Faculty!$B16)</f>
        <v>0</v>
      </c>
      <c r="R16">
        <f>COUNTIF('2014 Curriculum'!AT$29:AT$102,"*"&amp;Faculty!$B16)</f>
        <v>0</v>
      </c>
      <c r="S16">
        <f>COUNTIF('2014 Curriculum'!AL$29:AL$102,"*"&amp;Faculty!$B16)</f>
        <v>0</v>
      </c>
      <c r="T16">
        <f>COUNTIF('2014 Curriculum'!AV$29:AV$102,"*"&amp;Faculty!$B16)</f>
        <v>0</v>
      </c>
      <c r="U16">
        <f>COUNTIF('2014 Curriculum'!AN$29:AN$102,"*"&amp;Faculty!$B16)</f>
        <v>0</v>
      </c>
      <c r="V16">
        <f>COUNTIF('2014 Curriculum'!AX$29:AX$102,"*"&amp;Faculty!$B16)</f>
        <v>0</v>
      </c>
      <c r="W16">
        <f>COUNTIF('2014 Curriculum'!AP$29:AP$102,"*"&amp;Faculty!$B16)</f>
        <v>0</v>
      </c>
      <c r="X16">
        <f>COUNTIF('2014 Curriculum'!AZ$29:AZ$102,"*"&amp;Faculty!$B16)</f>
        <v>0</v>
      </c>
      <c r="Y16">
        <f>COUNTIF('2014 Curriculum'!AR$29:AR$102,"*"&amp;Faculty!$B16)</f>
        <v>0</v>
      </c>
      <c r="Z16">
        <f>COUNTIF('2014 Curriculum'!BB$29:BB$102,"*"&amp;Faculty!$B16)</f>
        <v>0</v>
      </c>
      <c r="AA16">
        <f>COUNTIF('2014 Curriculum'!AT$29:AT$102,"*"&amp;Faculty!$B16)</f>
        <v>0</v>
      </c>
      <c r="AB16">
        <f>COUNTIF('2014 Curriculum'!BD$29:BD$102,"*"&amp;Faculty!$B16)</f>
        <v>0</v>
      </c>
    </row>
    <row r="17" spans="1:28" x14ac:dyDescent="0.25">
      <c r="A17" s="11"/>
      <c r="B17" s="11"/>
      <c r="C17">
        <f>COUNTIF('2014 Curriculum'!V$29:V$102,"*"&amp;Faculty!$B17)</f>
        <v>0</v>
      </c>
      <c r="D17">
        <f>COUNTIF('2014 Curriculum'!AF$29:AF$102,"*"&amp;Faculty!$B17)</f>
        <v>0</v>
      </c>
      <c r="E17">
        <f>COUNTIF('2014 Curriculum'!X$29:X$102,"*"&amp;Faculty!$B17)</f>
        <v>0</v>
      </c>
      <c r="F17">
        <f>COUNTIF('2014 Curriculum'!AH$29:AH$102,"*"&amp;Faculty!$B17)</f>
        <v>0</v>
      </c>
      <c r="G17">
        <f>COUNTIF('2014 Curriculum'!Z$29:Z$102,"*"&amp;Faculty!$B17)</f>
        <v>0</v>
      </c>
      <c r="H17">
        <f>COUNTIF('2014 Curriculum'!AJ$29:AJ$102,"*"&amp;Faculty!$B17)</f>
        <v>0</v>
      </c>
      <c r="I17">
        <f>COUNTIF('2014 Curriculum'!AB$29:AB$102,"*"&amp;Faculty!$B17)</f>
        <v>0</v>
      </c>
      <c r="J17">
        <f>COUNTIF('2014 Curriculum'!AL$29:AL$102,"*"&amp;Faculty!$B17)</f>
        <v>0</v>
      </c>
      <c r="K17">
        <f>COUNTIF('2014 Curriculum'!AD$29:AD$102,"*"&amp;Faculty!$B17)</f>
        <v>0</v>
      </c>
      <c r="L17">
        <f>COUNTIF('2014 Curriculum'!AN$29:AN$102,"*"&amp;Faculty!$B17)</f>
        <v>0</v>
      </c>
      <c r="M17">
        <f>COUNTIF('2014 Curriculum'!AF$29:AF$102,"*"&amp;Faculty!$B17)</f>
        <v>0</v>
      </c>
      <c r="N17">
        <f>COUNTIF('2014 Curriculum'!AP$29:AP$102,"*"&amp;Faculty!$B17)</f>
        <v>0</v>
      </c>
      <c r="O17">
        <f>COUNTIF('2014 Curriculum'!AH$29:AH$102,"*"&amp;Faculty!$B17)</f>
        <v>0</v>
      </c>
      <c r="P17">
        <f>COUNTIF('2014 Curriculum'!AR$29:AR$102,"*"&amp;Faculty!$B17)</f>
        <v>0</v>
      </c>
      <c r="Q17">
        <f>COUNTIF('2014 Curriculum'!AJ$29:AJ$102,"*"&amp;Faculty!$B17)</f>
        <v>0</v>
      </c>
      <c r="R17">
        <f>COUNTIF('2014 Curriculum'!AT$29:AT$102,"*"&amp;Faculty!$B17)</f>
        <v>0</v>
      </c>
      <c r="S17">
        <f>COUNTIF('2014 Curriculum'!AL$29:AL$102,"*"&amp;Faculty!$B17)</f>
        <v>0</v>
      </c>
      <c r="T17">
        <f>COUNTIF('2014 Curriculum'!AV$29:AV$102,"*"&amp;Faculty!$B17)</f>
        <v>0</v>
      </c>
      <c r="U17">
        <f>COUNTIF('2014 Curriculum'!AN$29:AN$102,"*"&amp;Faculty!$B17)</f>
        <v>0</v>
      </c>
      <c r="V17">
        <f>COUNTIF('2014 Curriculum'!AX$29:AX$102,"*"&amp;Faculty!$B17)</f>
        <v>0</v>
      </c>
      <c r="W17">
        <f>COUNTIF('2014 Curriculum'!AP$29:AP$102,"*"&amp;Faculty!$B17)</f>
        <v>0</v>
      </c>
      <c r="X17">
        <f>COUNTIF('2014 Curriculum'!AZ$29:AZ$102,"*"&amp;Faculty!$B17)</f>
        <v>0</v>
      </c>
      <c r="Y17">
        <f>COUNTIF('2014 Curriculum'!AR$29:AR$102,"*"&amp;Faculty!$B17)</f>
        <v>0</v>
      </c>
      <c r="Z17">
        <f>COUNTIF('2014 Curriculum'!BB$29:BB$102,"*"&amp;Faculty!$B17)</f>
        <v>0</v>
      </c>
      <c r="AA17">
        <f>COUNTIF('2014 Curriculum'!AT$29:AT$102,"*"&amp;Faculty!$B17)</f>
        <v>0</v>
      </c>
      <c r="AB17">
        <f>COUNTIF('2014 Curriculum'!BD$29:BD$102,"*"&amp;Faculty!$B17)</f>
        <v>0</v>
      </c>
    </row>
    <row r="18" spans="1:28" x14ac:dyDescent="0.25">
      <c r="A18" s="11"/>
      <c r="B18" s="11"/>
      <c r="C18">
        <f>COUNTIF('2014 Curriculum'!V$29:V$102,"*"&amp;Faculty!$B18)</f>
        <v>0</v>
      </c>
      <c r="D18">
        <f>COUNTIF('2014 Curriculum'!AF$29:AF$102,"*"&amp;Faculty!$B18)</f>
        <v>0</v>
      </c>
      <c r="E18">
        <f>COUNTIF('2014 Curriculum'!X$29:X$102,"*"&amp;Faculty!$B18)</f>
        <v>0</v>
      </c>
      <c r="F18">
        <f>COUNTIF('2014 Curriculum'!AH$29:AH$102,"*"&amp;Faculty!$B18)</f>
        <v>0</v>
      </c>
      <c r="G18">
        <f>COUNTIF('2014 Curriculum'!Z$29:Z$102,"*"&amp;Faculty!$B18)</f>
        <v>0</v>
      </c>
      <c r="H18">
        <f>COUNTIF('2014 Curriculum'!AJ$29:AJ$102,"*"&amp;Faculty!$B18)</f>
        <v>0</v>
      </c>
      <c r="I18">
        <f>COUNTIF('2014 Curriculum'!AB$29:AB$102,"*"&amp;Faculty!$B18)</f>
        <v>0</v>
      </c>
      <c r="J18">
        <f>COUNTIF('2014 Curriculum'!AL$29:AL$102,"*"&amp;Faculty!$B18)</f>
        <v>0</v>
      </c>
      <c r="K18">
        <f>COUNTIF('2014 Curriculum'!AD$29:AD$102,"*"&amp;Faculty!$B18)</f>
        <v>0</v>
      </c>
      <c r="L18">
        <f>COUNTIF('2014 Curriculum'!AN$29:AN$102,"*"&amp;Faculty!$B18)</f>
        <v>0</v>
      </c>
      <c r="M18">
        <f>COUNTIF('2014 Curriculum'!AF$29:AF$102,"*"&amp;Faculty!$B18)</f>
        <v>0</v>
      </c>
      <c r="N18">
        <f>COUNTIF('2014 Curriculum'!AP$29:AP$102,"*"&amp;Faculty!$B18)</f>
        <v>0</v>
      </c>
      <c r="O18">
        <f>COUNTIF('2014 Curriculum'!AH$29:AH$102,"*"&amp;Faculty!$B18)</f>
        <v>0</v>
      </c>
      <c r="P18">
        <f>COUNTIF('2014 Curriculum'!AR$29:AR$102,"*"&amp;Faculty!$B18)</f>
        <v>0</v>
      </c>
      <c r="Q18">
        <f>COUNTIF('2014 Curriculum'!AJ$29:AJ$102,"*"&amp;Faculty!$B18)</f>
        <v>0</v>
      </c>
      <c r="R18">
        <f>COUNTIF('2014 Curriculum'!AT$29:AT$102,"*"&amp;Faculty!$B18)</f>
        <v>0</v>
      </c>
      <c r="S18">
        <f>COUNTIF('2014 Curriculum'!AL$29:AL$102,"*"&amp;Faculty!$B18)</f>
        <v>0</v>
      </c>
      <c r="T18">
        <f>COUNTIF('2014 Curriculum'!AV$29:AV$102,"*"&amp;Faculty!$B18)</f>
        <v>0</v>
      </c>
      <c r="U18">
        <f>COUNTIF('2014 Curriculum'!AN$29:AN$102,"*"&amp;Faculty!$B18)</f>
        <v>0</v>
      </c>
      <c r="V18">
        <f>COUNTIF('2014 Curriculum'!AX$29:AX$102,"*"&amp;Faculty!$B18)</f>
        <v>0</v>
      </c>
      <c r="W18">
        <f>COUNTIF('2014 Curriculum'!AP$29:AP$102,"*"&amp;Faculty!$B18)</f>
        <v>0</v>
      </c>
      <c r="X18">
        <f>COUNTIF('2014 Curriculum'!AZ$29:AZ$102,"*"&amp;Faculty!$B18)</f>
        <v>0</v>
      </c>
      <c r="Y18">
        <f>COUNTIF('2014 Curriculum'!AR$29:AR$102,"*"&amp;Faculty!$B18)</f>
        <v>0</v>
      </c>
      <c r="Z18">
        <f>COUNTIF('2014 Curriculum'!BB$29:BB$102,"*"&amp;Faculty!$B18)</f>
        <v>0</v>
      </c>
      <c r="AA18">
        <f>COUNTIF('2014 Curriculum'!AT$29:AT$102,"*"&amp;Faculty!$B18)</f>
        <v>0</v>
      </c>
      <c r="AB18">
        <f>COUNTIF('2014 Curriculum'!BD$29:BD$102,"*"&amp;Faculty!$B18)</f>
        <v>0</v>
      </c>
    </row>
    <row r="19" spans="1:28" x14ac:dyDescent="0.25">
      <c r="A19" s="11"/>
      <c r="B19" s="11"/>
      <c r="C19">
        <f>COUNTIF('2014 Curriculum'!V$29:V$102,"*"&amp;Faculty!$B19)</f>
        <v>0</v>
      </c>
      <c r="D19">
        <f>COUNTIF('2014 Curriculum'!AF$29:AF$102,"*"&amp;Faculty!$B19)</f>
        <v>0</v>
      </c>
      <c r="E19">
        <f>COUNTIF('2014 Curriculum'!X$29:X$102,"*"&amp;Faculty!$B19)</f>
        <v>0</v>
      </c>
      <c r="F19">
        <f>COUNTIF('2014 Curriculum'!AH$29:AH$102,"*"&amp;Faculty!$B19)</f>
        <v>0</v>
      </c>
      <c r="G19">
        <f>COUNTIF('2014 Curriculum'!Z$29:Z$102,"*"&amp;Faculty!$B19)</f>
        <v>0</v>
      </c>
      <c r="H19">
        <f>COUNTIF('2014 Curriculum'!AJ$29:AJ$102,"*"&amp;Faculty!$B19)</f>
        <v>0</v>
      </c>
      <c r="I19">
        <f>COUNTIF('2014 Curriculum'!AB$29:AB$102,"*"&amp;Faculty!$B19)</f>
        <v>0</v>
      </c>
      <c r="J19">
        <f>COUNTIF('2014 Curriculum'!AL$29:AL$102,"*"&amp;Faculty!$B19)</f>
        <v>0</v>
      </c>
      <c r="K19">
        <f>COUNTIF('2014 Curriculum'!AD$29:AD$102,"*"&amp;Faculty!$B19)</f>
        <v>0</v>
      </c>
      <c r="L19">
        <f>COUNTIF('2014 Curriculum'!AN$29:AN$102,"*"&amp;Faculty!$B19)</f>
        <v>0</v>
      </c>
      <c r="M19">
        <f>COUNTIF('2014 Curriculum'!AF$29:AF$102,"*"&amp;Faculty!$B19)</f>
        <v>0</v>
      </c>
      <c r="N19">
        <f>COUNTIF('2014 Curriculum'!AP$29:AP$102,"*"&amp;Faculty!$B19)</f>
        <v>0</v>
      </c>
      <c r="O19">
        <f>COUNTIF('2014 Curriculum'!AH$29:AH$102,"*"&amp;Faculty!$B19)</f>
        <v>0</v>
      </c>
      <c r="P19">
        <f>COUNTIF('2014 Curriculum'!AR$29:AR$102,"*"&amp;Faculty!$B19)</f>
        <v>0</v>
      </c>
      <c r="Q19">
        <f>COUNTIF('2014 Curriculum'!AJ$29:AJ$102,"*"&amp;Faculty!$B19)</f>
        <v>0</v>
      </c>
      <c r="R19">
        <f>COUNTIF('2014 Curriculum'!AT$29:AT$102,"*"&amp;Faculty!$B19)</f>
        <v>0</v>
      </c>
      <c r="S19">
        <f>COUNTIF('2014 Curriculum'!AL$29:AL$102,"*"&amp;Faculty!$B19)</f>
        <v>0</v>
      </c>
      <c r="T19">
        <f>COUNTIF('2014 Curriculum'!AV$29:AV$102,"*"&amp;Faculty!$B19)</f>
        <v>0</v>
      </c>
      <c r="U19">
        <f>COUNTIF('2014 Curriculum'!AN$29:AN$102,"*"&amp;Faculty!$B19)</f>
        <v>0</v>
      </c>
      <c r="V19">
        <f>COUNTIF('2014 Curriculum'!AX$29:AX$102,"*"&amp;Faculty!$B19)</f>
        <v>0</v>
      </c>
      <c r="W19">
        <f>COUNTIF('2014 Curriculum'!AP$29:AP$102,"*"&amp;Faculty!$B19)</f>
        <v>0</v>
      </c>
      <c r="X19">
        <f>COUNTIF('2014 Curriculum'!AZ$29:AZ$102,"*"&amp;Faculty!$B19)</f>
        <v>0</v>
      </c>
      <c r="Y19">
        <f>COUNTIF('2014 Curriculum'!AR$29:AR$102,"*"&amp;Faculty!$B19)</f>
        <v>0</v>
      </c>
      <c r="Z19">
        <f>COUNTIF('2014 Curriculum'!BB$29:BB$102,"*"&amp;Faculty!$B19)</f>
        <v>0</v>
      </c>
      <c r="AA19">
        <f>COUNTIF('2014 Curriculum'!AT$29:AT$102,"*"&amp;Faculty!$B19)</f>
        <v>0</v>
      </c>
      <c r="AB19">
        <f>COUNTIF('2014 Curriculum'!BD$29:BD$102,"*"&amp;Faculty!$B19)</f>
        <v>0</v>
      </c>
    </row>
    <row r="20" spans="1:28" x14ac:dyDescent="0.25">
      <c r="A20" s="11"/>
      <c r="B20" s="11"/>
      <c r="C20">
        <f>COUNTIF('2014 Curriculum'!V$29:V$102,"*"&amp;Faculty!$B20)</f>
        <v>0</v>
      </c>
      <c r="D20">
        <f>COUNTIF('2014 Curriculum'!AF$29:AF$102,"*"&amp;Faculty!$B20)</f>
        <v>0</v>
      </c>
      <c r="E20">
        <f>COUNTIF('2014 Curriculum'!X$29:X$102,"*"&amp;Faculty!$B20)</f>
        <v>0</v>
      </c>
      <c r="F20">
        <f>COUNTIF('2014 Curriculum'!AH$29:AH$102,"*"&amp;Faculty!$B20)</f>
        <v>0</v>
      </c>
      <c r="G20">
        <f>COUNTIF('2014 Curriculum'!Z$29:Z$102,"*"&amp;Faculty!$B20)</f>
        <v>0</v>
      </c>
      <c r="H20">
        <f>COUNTIF('2014 Curriculum'!AJ$29:AJ$102,"*"&amp;Faculty!$B20)</f>
        <v>0</v>
      </c>
      <c r="I20">
        <f>COUNTIF('2014 Curriculum'!AB$29:AB$102,"*"&amp;Faculty!$B20)</f>
        <v>0</v>
      </c>
      <c r="J20">
        <f>COUNTIF('2014 Curriculum'!AL$29:AL$102,"*"&amp;Faculty!$B20)</f>
        <v>0</v>
      </c>
      <c r="K20">
        <f>COUNTIF('2014 Curriculum'!AD$29:AD$102,"*"&amp;Faculty!$B20)</f>
        <v>0</v>
      </c>
      <c r="L20">
        <f>COUNTIF('2014 Curriculum'!AN$29:AN$102,"*"&amp;Faculty!$B20)</f>
        <v>0</v>
      </c>
      <c r="M20">
        <f>COUNTIF('2014 Curriculum'!AF$29:AF$102,"*"&amp;Faculty!$B20)</f>
        <v>0</v>
      </c>
      <c r="N20">
        <f>COUNTIF('2014 Curriculum'!AP$29:AP$102,"*"&amp;Faculty!$B20)</f>
        <v>0</v>
      </c>
      <c r="O20">
        <f>COUNTIF('2014 Curriculum'!AH$29:AH$102,"*"&amp;Faculty!$B20)</f>
        <v>0</v>
      </c>
      <c r="P20">
        <f>COUNTIF('2014 Curriculum'!AR$29:AR$102,"*"&amp;Faculty!$B20)</f>
        <v>0</v>
      </c>
      <c r="Q20">
        <f>COUNTIF('2014 Curriculum'!AJ$29:AJ$102,"*"&amp;Faculty!$B20)</f>
        <v>0</v>
      </c>
      <c r="R20">
        <f>COUNTIF('2014 Curriculum'!AT$29:AT$102,"*"&amp;Faculty!$B20)</f>
        <v>0</v>
      </c>
      <c r="S20">
        <f>COUNTIF('2014 Curriculum'!AL$29:AL$102,"*"&amp;Faculty!$B20)</f>
        <v>0</v>
      </c>
      <c r="T20">
        <f>COUNTIF('2014 Curriculum'!AV$29:AV$102,"*"&amp;Faculty!$B20)</f>
        <v>0</v>
      </c>
      <c r="U20">
        <f>COUNTIF('2014 Curriculum'!AN$29:AN$102,"*"&amp;Faculty!$B20)</f>
        <v>0</v>
      </c>
      <c r="V20">
        <f>COUNTIF('2014 Curriculum'!AX$29:AX$102,"*"&amp;Faculty!$B20)</f>
        <v>0</v>
      </c>
      <c r="W20">
        <f>COUNTIF('2014 Curriculum'!AP$29:AP$102,"*"&amp;Faculty!$B20)</f>
        <v>0</v>
      </c>
      <c r="X20">
        <f>COUNTIF('2014 Curriculum'!AZ$29:AZ$102,"*"&amp;Faculty!$B20)</f>
        <v>0</v>
      </c>
      <c r="Y20">
        <f>COUNTIF('2014 Curriculum'!AR$29:AR$102,"*"&amp;Faculty!$B20)</f>
        <v>0</v>
      </c>
      <c r="Z20">
        <f>COUNTIF('2014 Curriculum'!BB$29:BB$102,"*"&amp;Faculty!$B20)</f>
        <v>0</v>
      </c>
      <c r="AA20">
        <f>COUNTIF('2014 Curriculum'!AT$29:AT$102,"*"&amp;Faculty!$B20)</f>
        <v>0</v>
      </c>
      <c r="AB20">
        <f>COUNTIF('2014 Curriculum'!BD$29:BD$102,"*"&amp;Faculty!$B20)</f>
        <v>0</v>
      </c>
    </row>
    <row r="21" spans="1:28" x14ac:dyDescent="0.25">
      <c r="A21" s="11"/>
      <c r="B21" s="11"/>
      <c r="C21">
        <f>COUNTIF('2014 Curriculum'!V$29:V$102,"*"&amp;Faculty!$B21)</f>
        <v>0</v>
      </c>
      <c r="D21">
        <f>COUNTIF('2014 Curriculum'!AF$29:AF$102,"*"&amp;Faculty!$B21)</f>
        <v>0</v>
      </c>
      <c r="E21">
        <f>COUNTIF('2014 Curriculum'!X$29:X$102,"*"&amp;Faculty!$B21)</f>
        <v>0</v>
      </c>
      <c r="F21">
        <f>COUNTIF('2014 Curriculum'!AH$29:AH$102,"*"&amp;Faculty!$B21)</f>
        <v>0</v>
      </c>
      <c r="G21">
        <f>COUNTIF('2014 Curriculum'!Z$29:Z$102,"*"&amp;Faculty!$B21)</f>
        <v>0</v>
      </c>
      <c r="H21">
        <f>COUNTIF('2014 Curriculum'!AJ$29:AJ$102,"*"&amp;Faculty!$B21)</f>
        <v>0</v>
      </c>
      <c r="I21">
        <f>COUNTIF('2014 Curriculum'!AB$29:AB$102,"*"&amp;Faculty!$B21)</f>
        <v>0</v>
      </c>
      <c r="J21">
        <f>COUNTIF('2014 Curriculum'!AL$29:AL$102,"*"&amp;Faculty!$B21)</f>
        <v>0</v>
      </c>
      <c r="K21">
        <f>COUNTIF('2014 Curriculum'!AD$29:AD$102,"*"&amp;Faculty!$B21)</f>
        <v>0</v>
      </c>
      <c r="L21">
        <f>COUNTIF('2014 Curriculum'!AN$29:AN$102,"*"&amp;Faculty!$B21)</f>
        <v>0</v>
      </c>
      <c r="M21">
        <f>COUNTIF('2014 Curriculum'!AF$29:AF$102,"*"&amp;Faculty!$B21)</f>
        <v>0</v>
      </c>
      <c r="N21">
        <f>COUNTIF('2014 Curriculum'!AP$29:AP$102,"*"&amp;Faculty!$B21)</f>
        <v>0</v>
      </c>
      <c r="O21">
        <f>COUNTIF('2014 Curriculum'!AH$29:AH$102,"*"&amp;Faculty!$B21)</f>
        <v>0</v>
      </c>
      <c r="P21">
        <f>COUNTIF('2014 Curriculum'!AR$29:AR$102,"*"&amp;Faculty!$B21)</f>
        <v>0</v>
      </c>
      <c r="Q21">
        <f>COUNTIF('2014 Curriculum'!AJ$29:AJ$102,"*"&amp;Faculty!$B21)</f>
        <v>0</v>
      </c>
      <c r="R21">
        <f>COUNTIF('2014 Curriculum'!AT$29:AT$102,"*"&amp;Faculty!$B21)</f>
        <v>0</v>
      </c>
      <c r="S21">
        <f>COUNTIF('2014 Curriculum'!AL$29:AL$102,"*"&amp;Faculty!$B21)</f>
        <v>0</v>
      </c>
      <c r="T21">
        <f>COUNTIF('2014 Curriculum'!AV$29:AV$102,"*"&amp;Faculty!$B21)</f>
        <v>0</v>
      </c>
      <c r="U21">
        <f>COUNTIF('2014 Curriculum'!AN$29:AN$102,"*"&amp;Faculty!$B21)</f>
        <v>0</v>
      </c>
      <c r="V21">
        <f>COUNTIF('2014 Curriculum'!AX$29:AX$102,"*"&amp;Faculty!$B21)</f>
        <v>0</v>
      </c>
      <c r="W21">
        <f>COUNTIF('2014 Curriculum'!AP$29:AP$102,"*"&amp;Faculty!$B21)</f>
        <v>0</v>
      </c>
      <c r="X21">
        <f>COUNTIF('2014 Curriculum'!AZ$29:AZ$102,"*"&amp;Faculty!$B21)</f>
        <v>0</v>
      </c>
      <c r="Y21">
        <f>COUNTIF('2014 Curriculum'!AR$29:AR$102,"*"&amp;Faculty!$B21)</f>
        <v>0</v>
      </c>
      <c r="Z21">
        <f>COUNTIF('2014 Curriculum'!BB$29:BB$102,"*"&amp;Faculty!$B21)</f>
        <v>0</v>
      </c>
      <c r="AA21">
        <f>COUNTIF('2014 Curriculum'!AT$29:AT$102,"*"&amp;Faculty!$B21)</f>
        <v>0</v>
      </c>
      <c r="AB21">
        <f>COUNTIF('2014 Curriculum'!BD$29:BD$102,"*"&amp;Faculty!$B21)</f>
        <v>0</v>
      </c>
    </row>
    <row r="22" spans="1:28" x14ac:dyDescent="0.25">
      <c r="A22" s="11"/>
      <c r="B22" s="11"/>
      <c r="C22">
        <f>COUNTIF('2014 Curriculum'!V$29:V$102,"*"&amp;Faculty!$B22)</f>
        <v>0</v>
      </c>
      <c r="D22">
        <f>COUNTIF('2014 Curriculum'!AF$29:AF$102,"*"&amp;Faculty!$B22)</f>
        <v>0</v>
      </c>
      <c r="E22">
        <f>COUNTIF('2014 Curriculum'!X$29:X$102,"*"&amp;Faculty!$B22)</f>
        <v>0</v>
      </c>
      <c r="F22">
        <f>COUNTIF('2014 Curriculum'!AH$29:AH$102,"*"&amp;Faculty!$B22)</f>
        <v>0</v>
      </c>
      <c r="G22">
        <f>COUNTIF('2014 Curriculum'!Z$29:Z$102,"*"&amp;Faculty!$B22)</f>
        <v>0</v>
      </c>
      <c r="H22">
        <f>COUNTIF('2014 Curriculum'!AJ$29:AJ$102,"*"&amp;Faculty!$B22)</f>
        <v>0</v>
      </c>
      <c r="I22">
        <f>COUNTIF('2014 Curriculum'!AB$29:AB$102,"*"&amp;Faculty!$B22)</f>
        <v>0</v>
      </c>
      <c r="J22">
        <f>COUNTIF('2014 Curriculum'!AL$29:AL$102,"*"&amp;Faculty!$B22)</f>
        <v>0</v>
      </c>
      <c r="K22">
        <f>COUNTIF('2014 Curriculum'!AD$29:AD$102,"*"&amp;Faculty!$B22)</f>
        <v>0</v>
      </c>
      <c r="L22">
        <f>COUNTIF('2014 Curriculum'!AN$29:AN$102,"*"&amp;Faculty!$B22)</f>
        <v>0</v>
      </c>
      <c r="M22">
        <f>COUNTIF('2014 Curriculum'!AF$29:AF$102,"*"&amp;Faculty!$B22)</f>
        <v>0</v>
      </c>
      <c r="N22">
        <f>COUNTIF('2014 Curriculum'!AP$29:AP$102,"*"&amp;Faculty!$B22)</f>
        <v>0</v>
      </c>
      <c r="O22">
        <f>COUNTIF('2014 Curriculum'!AH$29:AH$102,"*"&amp;Faculty!$B22)</f>
        <v>0</v>
      </c>
      <c r="P22">
        <f>COUNTIF('2014 Curriculum'!AR$29:AR$102,"*"&amp;Faculty!$B22)</f>
        <v>0</v>
      </c>
      <c r="Q22">
        <f>COUNTIF('2014 Curriculum'!AJ$29:AJ$102,"*"&amp;Faculty!$B22)</f>
        <v>0</v>
      </c>
      <c r="R22">
        <f>COUNTIF('2014 Curriculum'!AT$29:AT$102,"*"&amp;Faculty!$B22)</f>
        <v>0</v>
      </c>
      <c r="S22">
        <f>COUNTIF('2014 Curriculum'!AL$29:AL$102,"*"&amp;Faculty!$B22)</f>
        <v>0</v>
      </c>
      <c r="T22">
        <f>COUNTIF('2014 Curriculum'!AV$29:AV$102,"*"&amp;Faculty!$B22)</f>
        <v>0</v>
      </c>
      <c r="U22">
        <f>COUNTIF('2014 Curriculum'!AN$29:AN$102,"*"&amp;Faculty!$B22)</f>
        <v>0</v>
      </c>
      <c r="V22">
        <f>COUNTIF('2014 Curriculum'!AX$29:AX$102,"*"&amp;Faculty!$B22)</f>
        <v>0</v>
      </c>
      <c r="W22">
        <f>COUNTIF('2014 Curriculum'!AP$29:AP$102,"*"&amp;Faculty!$B22)</f>
        <v>0</v>
      </c>
      <c r="X22">
        <f>COUNTIF('2014 Curriculum'!AZ$29:AZ$102,"*"&amp;Faculty!$B22)</f>
        <v>0</v>
      </c>
      <c r="Y22">
        <f>COUNTIF('2014 Curriculum'!AR$29:AR$102,"*"&amp;Faculty!$B22)</f>
        <v>0</v>
      </c>
      <c r="Z22">
        <f>COUNTIF('2014 Curriculum'!BB$29:BB$102,"*"&amp;Faculty!$B22)</f>
        <v>0</v>
      </c>
      <c r="AA22">
        <f>COUNTIF('2014 Curriculum'!AT$29:AT$102,"*"&amp;Faculty!$B22)</f>
        <v>0</v>
      </c>
      <c r="AB22">
        <f>COUNTIF('2014 Curriculum'!BD$29:BD$102,"*"&amp;Faculty!$B22)</f>
        <v>0</v>
      </c>
    </row>
    <row r="23" spans="1:28" x14ac:dyDescent="0.25">
      <c r="A23" s="11"/>
      <c r="B23" s="11"/>
      <c r="C23">
        <f>COUNTIF('2014 Curriculum'!V$29:V$102,"*"&amp;Faculty!$B23)</f>
        <v>0</v>
      </c>
      <c r="D23">
        <f>COUNTIF('2014 Curriculum'!AF$29:AF$102,"*"&amp;Faculty!$B23)</f>
        <v>0</v>
      </c>
      <c r="E23">
        <f>COUNTIF('2014 Curriculum'!X$29:X$102,"*"&amp;Faculty!$B23)</f>
        <v>0</v>
      </c>
      <c r="F23">
        <f>COUNTIF('2014 Curriculum'!AH$29:AH$102,"*"&amp;Faculty!$B23)</f>
        <v>0</v>
      </c>
      <c r="G23">
        <f>COUNTIF('2014 Curriculum'!Z$29:Z$102,"*"&amp;Faculty!$B23)</f>
        <v>0</v>
      </c>
      <c r="H23">
        <f>COUNTIF('2014 Curriculum'!AJ$29:AJ$102,"*"&amp;Faculty!$B23)</f>
        <v>0</v>
      </c>
      <c r="I23">
        <f>COUNTIF('2014 Curriculum'!AB$29:AB$102,"*"&amp;Faculty!$B23)</f>
        <v>0</v>
      </c>
      <c r="J23">
        <f>COUNTIF('2014 Curriculum'!AL$29:AL$102,"*"&amp;Faculty!$B23)</f>
        <v>0</v>
      </c>
      <c r="K23">
        <f>COUNTIF('2014 Curriculum'!AD$29:AD$102,"*"&amp;Faculty!$B23)</f>
        <v>0</v>
      </c>
      <c r="L23">
        <f>COUNTIF('2014 Curriculum'!AN$29:AN$102,"*"&amp;Faculty!$B23)</f>
        <v>0</v>
      </c>
      <c r="M23">
        <f>COUNTIF('2014 Curriculum'!AF$29:AF$102,"*"&amp;Faculty!$B23)</f>
        <v>0</v>
      </c>
      <c r="N23">
        <f>COUNTIF('2014 Curriculum'!AP$29:AP$102,"*"&amp;Faculty!$B23)</f>
        <v>0</v>
      </c>
      <c r="O23">
        <f>COUNTIF('2014 Curriculum'!AH$29:AH$102,"*"&amp;Faculty!$B23)</f>
        <v>0</v>
      </c>
      <c r="P23">
        <f>COUNTIF('2014 Curriculum'!AR$29:AR$102,"*"&amp;Faculty!$B23)</f>
        <v>0</v>
      </c>
      <c r="Q23">
        <f>COUNTIF('2014 Curriculum'!AJ$29:AJ$102,"*"&amp;Faculty!$B23)</f>
        <v>0</v>
      </c>
      <c r="R23">
        <f>COUNTIF('2014 Curriculum'!AT$29:AT$102,"*"&amp;Faculty!$B23)</f>
        <v>0</v>
      </c>
      <c r="S23">
        <f>COUNTIF('2014 Curriculum'!AL$29:AL$102,"*"&amp;Faculty!$B23)</f>
        <v>0</v>
      </c>
      <c r="T23">
        <f>COUNTIF('2014 Curriculum'!AV$29:AV$102,"*"&amp;Faculty!$B23)</f>
        <v>0</v>
      </c>
      <c r="U23">
        <f>COUNTIF('2014 Curriculum'!AN$29:AN$102,"*"&amp;Faculty!$B23)</f>
        <v>0</v>
      </c>
      <c r="V23">
        <f>COUNTIF('2014 Curriculum'!AX$29:AX$102,"*"&amp;Faculty!$B23)</f>
        <v>0</v>
      </c>
      <c r="W23">
        <f>COUNTIF('2014 Curriculum'!AP$29:AP$102,"*"&amp;Faculty!$B23)</f>
        <v>0</v>
      </c>
      <c r="X23">
        <f>COUNTIF('2014 Curriculum'!AZ$29:AZ$102,"*"&amp;Faculty!$B23)</f>
        <v>0</v>
      </c>
      <c r="Y23">
        <f>COUNTIF('2014 Curriculum'!AR$29:AR$102,"*"&amp;Faculty!$B23)</f>
        <v>0</v>
      </c>
      <c r="Z23">
        <f>COUNTIF('2014 Curriculum'!BB$29:BB$102,"*"&amp;Faculty!$B23)</f>
        <v>0</v>
      </c>
      <c r="AA23">
        <f>COUNTIF('2014 Curriculum'!AT$29:AT$102,"*"&amp;Faculty!$B23)</f>
        <v>0</v>
      </c>
      <c r="AB23">
        <f>COUNTIF('2014 Curriculum'!BD$29:BD$102,"*"&amp;Faculty!$B23)</f>
        <v>0</v>
      </c>
    </row>
    <row r="24" spans="1:28" x14ac:dyDescent="0.25">
      <c r="A24" s="11"/>
      <c r="B24" s="11"/>
      <c r="C24">
        <f>COUNTIF('2014 Curriculum'!V$29:V$102,"*"&amp;Faculty!$B24)</f>
        <v>0</v>
      </c>
      <c r="D24">
        <f>COUNTIF('2014 Curriculum'!AF$29:AF$102,"*"&amp;Faculty!$B24)</f>
        <v>0</v>
      </c>
      <c r="E24">
        <f>COUNTIF('2014 Curriculum'!X$29:X$102,"*"&amp;Faculty!$B24)</f>
        <v>0</v>
      </c>
      <c r="F24">
        <f>COUNTIF('2014 Curriculum'!AH$29:AH$102,"*"&amp;Faculty!$B24)</f>
        <v>0</v>
      </c>
      <c r="G24">
        <f>COUNTIF('2014 Curriculum'!Z$29:Z$102,"*"&amp;Faculty!$B24)</f>
        <v>0</v>
      </c>
      <c r="H24">
        <f>COUNTIF('2014 Curriculum'!AJ$29:AJ$102,"*"&amp;Faculty!$B24)</f>
        <v>0</v>
      </c>
      <c r="I24">
        <f>COUNTIF('2014 Curriculum'!AB$29:AB$102,"*"&amp;Faculty!$B24)</f>
        <v>0</v>
      </c>
      <c r="J24">
        <f>COUNTIF('2014 Curriculum'!AL$29:AL$102,"*"&amp;Faculty!$B24)</f>
        <v>0</v>
      </c>
      <c r="K24">
        <f>COUNTIF('2014 Curriculum'!AD$29:AD$102,"*"&amp;Faculty!$B24)</f>
        <v>0</v>
      </c>
      <c r="L24">
        <f>COUNTIF('2014 Curriculum'!AN$29:AN$102,"*"&amp;Faculty!$B24)</f>
        <v>0</v>
      </c>
      <c r="M24">
        <f>COUNTIF('2014 Curriculum'!AF$29:AF$102,"*"&amp;Faculty!$B24)</f>
        <v>0</v>
      </c>
      <c r="N24">
        <f>COUNTIF('2014 Curriculum'!AP$29:AP$102,"*"&amp;Faculty!$B24)</f>
        <v>0</v>
      </c>
      <c r="O24">
        <f>COUNTIF('2014 Curriculum'!AH$29:AH$102,"*"&amp;Faculty!$B24)</f>
        <v>0</v>
      </c>
      <c r="P24">
        <f>COUNTIF('2014 Curriculum'!AR$29:AR$102,"*"&amp;Faculty!$B24)</f>
        <v>0</v>
      </c>
      <c r="Q24">
        <f>COUNTIF('2014 Curriculum'!AJ$29:AJ$102,"*"&amp;Faculty!$B24)</f>
        <v>0</v>
      </c>
      <c r="R24">
        <f>COUNTIF('2014 Curriculum'!AT$29:AT$102,"*"&amp;Faculty!$B24)</f>
        <v>0</v>
      </c>
      <c r="S24">
        <f>COUNTIF('2014 Curriculum'!AL$29:AL$102,"*"&amp;Faculty!$B24)</f>
        <v>0</v>
      </c>
      <c r="T24">
        <f>COUNTIF('2014 Curriculum'!AV$29:AV$102,"*"&amp;Faculty!$B24)</f>
        <v>0</v>
      </c>
      <c r="U24">
        <f>COUNTIF('2014 Curriculum'!AN$29:AN$102,"*"&amp;Faculty!$B24)</f>
        <v>0</v>
      </c>
      <c r="V24">
        <f>COUNTIF('2014 Curriculum'!AX$29:AX$102,"*"&amp;Faculty!$B24)</f>
        <v>0</v>
      </c>
      <c r="W24">
        <f>COUNTIF('2014 Curriculum'!AP$29:AP$102,"*"&amp;Faculty!$B24)</f>
        <v>0</v>
      </c>
      <c r="X24">
        <f>COUNTIF('2014 Curriculum'!AZ$29:AZ$102,"*"&amp;Faculty!$B24)</f>
        <v>0</v>
      </c>
      <c r="Y24">
        <f>COUNTIF('2014 Curriculum'!AR$29:AR$102,"*"&amp;Faculty!$B24)</f>
        <v>0</v>
      </c>
      <c r="Z24">
        <f>COUNTIF('2014 Curriculum'!BB$29:BB$102,"*"&amp;Faculty!$B24)</f>
        <v>0</v>
      </c>
      <c r="AA24">
        <f>COUNTIF('2014 Curriculum'!AT$29:AT$102,"*"&amp;Faculty!$B24)</f>
        <v>0</v>
      </c>
      <c r="AB24">
        <f>COUNTIF('2014 Curriculum'!BD$29:BD$102,"*"&amp;Faculty!$B24)</f>
        <v>0</v>
      </c>
    </row>
    <row r="25" spans="1:28" x14ac:dyDescent="0.25">
      <c r="A25" s="11"/>
      <c r="B25" s="11"/>
      <c r="C25">
        <f>COUNTIF('2014 Curriculum'!V$29:V$102,"*"&amp;Faculty!$B25)</f>
        <v>0</v>
      </c>
      <c r="D25">
        <f>COUNTIF('2014 Curriculum'!AF$29:AF$102,"*"&amp;Faculty!$B25)</f>
        <v>0</v>
      </c>
      <c r="E25">
        <f>COUNTIF('2014 Curriculum'!X$29:X$102,"*"&amp;Faculty!$B25)</f>
        <v>0</v>
      </c>
      <c r="F25">
        <f>COUNTIF('2014 Curriculum'!AH$29:AH$102,"*"&amp;Faculty!$B25)</f>
        <v>0</v>
      </c>
      <c r="G25">
        <f>COUNTIF('2014 Curriculum'!Z$29:Z$102,"*"&amp;Faculty!$B25)</f>
        <v>0</v>
      </c>
      <c r="H25">
        <f>COUNTIF('2014 Curriculum'!AJ$29:AJ$102,"*"&amp;Faculty!$B25)</f>
        <v>0</v>
      </c>
      <c r="I25">
        <f>COUNTIF('2014 Curriculum'!AB$29:AB$102,"*"&amp;Faculty!$B25)</f>
        <v>0</v>
      </c>
      <c r="J25">
        <f>COUNTIF('2014 Curriculum'!AL$29:AL$102,"*"&amp;Faculty!$B25)</f>
        <v>0</v>
      </c>
      <c r="K25">
        <f>COUNTIF('2014 Curriculum'!AD$29:AD$102,"*"&amp;Faculty!$B25)</f>
        <v>0</v>
      </c>
      <c r="L25">
        <f>COUNTIF('2014 Curriculum'!AN$29:AN$102,"*"&amp;Faculty!$B25)</f>
        <v>0</v>
      </c>
      <c r="M25">
        <f>COUNTIF('2014 Curriculum'!AF$29:AF$102,"*"&amp;Faculty!$B25)</f>
        <v>0</v>
      </c>
      <c r="N25">
        <f>COUNTIF('2014 Curriculum'!AP$29:AP$102,"*"&amp;Faculty!$B25)</f>
        <v>0</v>
      </c>
      <c r="O25">
        <f>COUNTIF('2014 Curriculum'!AH$29:AH$102,"*"&amp;Faculty!$B25)</f>
        <v>0</v>
      </c>
      <c r="P25">
        <f>COUNTIF('2014 Curriculum'!AR$29:AR$102,"*"&amp;Faculty!$B25)</f>
        <v>0</v>
      </c>
      <c r="Q25">
        <f>COUNTIF('2014 Curriculum'!AJ$29:AJ$102,"*"&amp;Faculty!$B25)</f>
        <v>0</v>
      </c>
      <c r="R25">
        <f>COUNTIF('2014 Curriculum'!AT$29:AT$102,"*"&amp;Faculty!$B25)</f>
        <v>0</v>
      </c>
      <c r="S25">
        <f>COUNTIF('2014 Curriculum'!AL$29:AL$102,"*"&amp;Faculty!$B25)</f>
        <v>0</v>
      </c>
      <c r="T25">
        <f>COUNTIF('2014 Curriculum'!AV$29:AV$102,"*"&amp;Faculty!$B25)</f>
        <v>0</v>
      </c>
      <c r="U25">
        <f>COUNTIF('2014 Curriculum'!AN$29:AN$102,"*"&amp;Faculty!$B25)</f>
        <v>0</v>
      </c>
      <c r="V25">
        <f>COUNTIF('2014 Curriculum'!AX$29:AX$102,"*"&amp;Faculty!$B25)</f>
        <v>0</v>
      </c>
      <c r="W25">
        <f>COUNTIF('2014 Curriculum'!AP$29:AP$102,"*"&amp;Faculty!$B25)</f>
        <v>0</v>
      </c>
      <c r="X25">
        <f>COUNTIF('2014 Curriculum'!AZ$29:AZ$102,"*"&amp;Faculty!$B25)</f>
        <v>0</v>
      </c>
      <c r="Y25">
        <f>COUNTIF('2014 Curriculum'!AR$29:AR$102,"*"&amp;Faculty!$B25)</f>
        <v>0</v>
      </c>
      <c r="Z25">
        <f>COUNTIF('2014 Curriculum'!BB$29:BB$102,"*"&amp;Faculty!$B25)</f>
        <v>0</v>
      </c>
      <c r="AA25">
        <f>COUNTIF('2014 Curriculum'!AT$29:AT$102,"*"&amp;Faculty!$B25)</f>
        <v>0</v>
      </c>
      <c r="AB25">
        <f>COUNTIF('2014 Curriculum'!BD$29:BD$102,"*"&amp;Faculty!$B25)</f>
        <v>0</v>
      </c>
    </row>
    <row r="26" spans="1:28" x14ac:dyDescent="0.25">
      <c r="A26" s="11"/>
      <c r="B26" s="11"/>
      <c r="C26">
        <f>COUNTIF('2014 Curriculum'!V$29:V$102,"*"&amp;Faculty!$B26)</f>
        <v>0</v>
      </c>
      <c r="D26">
        <f>COUNTIF('2014 Curriculum'!AF$29:AF$102,"*"&amp;Faculty!$B26)</f>
        <v>0</v>
      </c>
      <c r="E26">
        <f>COUNTIF('2014 Curriculum'!X$29:X$102,"*"&amp;Faculty!$B26)</f>
        <v>0</v>
      </c>
      <c r="F26">
        <f>COUNTIF('2014 Curriculum'!AH$29:AH$102,"*"&amp;Faculty!$B26)</f>
        <v>0</v>
      </c>
      <c r="G26">
        <f>COUNTIF('2014 Curriculum'!Z$29:Z$102,"*"&amp;Faculty!$B26)</f>
        <v>0</v>
      </c>
      <c r="H26">
        <f>COUNTIF('2014 Curriculum'!AJ$29:AJ$102,"*"&amp;Faculty!$B26)</f>
        <v>0</v>
      </c>
      <c r="I26">
        <f>COUNTIF('2014 Curriculum'!AB$29:AB$102,"*"&amp;Faculty!$B26)</f>
        <v>0</v>
      </c>
      <c r="J26">
        <f>COUNTIF('2014 Curriculum'!AL$29:AL$102,"*"&amp;Faculty!$B26)</f>
        <v>0</v>
      </c>
      <c r="K26">
        <f>COUNTIF('2014 Curriculum'!AD$29:AD$102,"*"&amp;Faculty!$B26)</f>
        <v>0</v>
      </c>
      <c r="L26">
        <f>COUNTIF('2014 Curriculum'!AN$29:AN$102,"*"&amp;Faculty!$B26)</f>
        <v>0</v>
      </c>
      <c r="M26">
        <f>COUNTIF('2014 Curriculum'!AF$29:AF$102,"*"&amp;Faculty!$B26)</f>
        <v>0</v>
      </c>
      <c r="N26">
        <f>COUNTIF('2014 Curriculum'!AP$29:AP$102,"*"&amp;Faculty!$B26)</f>
        <v>0</v>
      </c>
      <c r="O26">
        <f>COUNTIF('2014 Curriculum'!AH$29:AH$102,"*"&amp;Faculty!$B26)</f>
        <v>0</v>
      </c>
      <c r="P26">
        <f>COUNTIF('2014 Curriculum'!AR$29:AR$102,"*"&amp;Faculty!$B26)</f>
        <v>0</v>
      </c>
      <c r="Q26">
        <f>COUNTIF('2014 Curriculum'!AJ$29:AJ$102,"*"&amp;Faculty!$B26)</f>
        <v>0</v>
      </c>
      <c r="R26">
        <f>COUNTIF('2014 Curriculum'!AT$29:AT$102,"*"&amp;Faculty!$B26)</f>
        <v>0</v>
      </c>
      <c r="S26">
        <f>COUNTIF('2014 Curriculum'!AL$29:AL$102,"*"&amp;Faculty!$B26)</f>
        <v>0</v>
      </c>
      <c r="T26">
        <f>COUNTIF('2014 Curriculum'!AV$29:AV$102,"*"&amp;Faculty!$B26)</f>
        <v>0</v>
      </c>
      <c r="U26">
        <f>COUNTIF('2014 Curriculum'!AN$29:AN$102,"*"&amp;Faculty!$B26)</f>
        <v>0</v>
      </c>
      <c r="V26">
        <f>COUNTIF('2014 Curriculum'!AX$29:AX$102,"*"&amp;Faculty!$B26)</f>
        <v>0</v>
      </c>
      <c r="W26">
        <f>COUNTIF('2014 Curriculum'!AP$29:AP$102,"*"&amp;Faculty!$B26)</f>
        <v>0</v>
      </c>
      <c r="X26">
        <f>COUNTIF('2014 Curriculum'!AZ$29:AZ$102,"*"&amp;Faculty!$B26)</f>
        <v>0</v>
      </c>
      <c r="Y26">
        <f>COUNTIF('2014 Curriculum'!AR$29:AR$102,"*"&amp;Faculty!$B26)</f>
        <v>0</v>
      </c>
      <c r="Z26">
        <f>COUNTIF('2014 Curriculum'!BB$29:BB$102,"*"&amp;Faculty!$B26)</f>
        <v>0</v>
      </c>
      <c r="AA26">
        <f>COUNTIF('2014 Curriculum'!AT$29:AT$102,"*"&amp;Faculty!$B26)</f>
        <v>0</v>
      </c>
      <c r="AB26">
        <f>COUNTIF('2014 Curriculum'!BD$29:BD$102,"*"&amp;Faculty!$B26)</f>
        <v>0</v>
      </c>
    </row>
    <row r="27" spans="1:28" x14ac:dyDescent="0.25">
      <c r="A27" s="11"/>
      <c r="B27" s="11"/>
      <c r="C27">
        <f>COUNTIF('2014 Curriculum'!V$29:V$102,"*"&amp;Faculty!$B27)</f>
        <v>0</v>
      </c>
      <c r="D27">
        <f>COUNTIF('2014 Curriculum'!AF$29:AF$102,"*"&amp;Faculty!$B27)</f>
        <v>0</v>
      </c>
      <c r="E27">
        <f>COUNTIF('2014 Curriculum'!X$29:X$102,"*"&amp;Faculty!$B27)</f>
        <v>0</v>
      </c>
      <c r="F27">
        <f>COUNTIF('2014 Curriculum'!AH$29:AH$102,"*"&amp;Faculty!$B27)</f>
        <v>0</v>
      </c>
      <c r="G27">
        <f>COUNTIF('2014 Curriculum'!Z$29:Z$102,"*"&amp;Faculty!$B27)</f>
        <v>0</v>
      </c>
      <c r="H27">
        <f>COUNTIF('2014 Curriculum'!AJ$29:AJ$102,"*"&amp;Faculty!$B27)</f>
        <v>0</v>
      </c>
      <c r="I27">
        <f>COUNTIF('2014 Curriculum'!AB$29:AB$102,"*"&amp;Faculty!$B27)</f>
        <v>0</v>
      </c>
      <c r="J27">
        <f>COUNTIF('2014 Curriculum'!AL$29:AL$102,"*"&amp;Faculty!$B27)</f>
        <v>0</v>
      </c>
      <c r="K27">
        <f>COUNTIF('2014 Curriculum'!AD$29:AD$102,"*"&amp;Faculty!$B27)</f>
        <v>0</v>
      </c>
      <c r="L27">
        <f>COUNTIF('2014 Curriculum'!AN$29:AN$102,"*"&amp;Faculty!$B27)</f>
        <v>0</v>
      </c>
      <c r="M27">
        <f>COUNTIF('2014 Curriculum'!AF$29:AF$102,"*"&amp;Faculty!$B27)</f>
        <v>0</v>
      </c>
      <c r="N27">
        <f>COUNTIF('2014 Curriculum'!AP$29:AP$102,"*"&amp;Faculty!$B27)</f>
        <v>0</v>
      </c>
      <c r="O27">
        <f>COUNTIF('2014 Curriculum'!AH$29:AH$102,"*"&amp;Faculty!$B27)</f>
        <v>0</v>
      </c>
      <c r="P27">
        <f>COUNTIF('2014 Curriculum'!AR$29:AR$102,"*"&amp;Faculty!$B27)</f>
        <v>0</v>
      </c>
      <c r="Q27">
        <f>COUNTIF('2014 Curriculum'!AJ$29:AJ$102,"*"&amp;Faculty!$B27)</f>
        <v>0</v>
      </c>
      <c r="R27">
        <f>COUNTIF('2014 Curriculum'!AT$29:AT$102,"*"&amp;Faculty!$B27)</f>
        <v>0</v>
      </c>
      <c r="S27">
        <f>COUNTIF('2014 Curriculum'!AL$29:AL$102,"*"&amp;Faculty!$B27)</f>
        <v>0</v>
      </c>
      <c r="T27">
        <f>COUNTIF('2014 Curriculum'!AV$29:AV$102,"*"&amp;Faculty!$B27)</f>
        <v>0</v>
      </c>
      <c r="U27">
        <f>COUNTIF('2014 Curriculum'!AN$29:AN$102,"*"&amp;Faculty!$B27)</f>
        <v>0</v>
      </c>
      <c r="V27">
        <f>COUNTIF('2014 Curriculum'!AX$29:AX$102,"*"&amp;Faculty!$B27)</f>
        <v>0</v>
      </c>
      <c r="W27">
        <f>COUNTIF('2014 Curriculum'!AP$29:AP$102,"*"&amp;Faculty!$B27)</f>
        <v>0</v>
      </c>
      <c r="X27">
        <f>COUNTIF('2014 Curriculum'!AZ$29:AZ$102,"*"&amp;Faculty!$B27)</f>
        <v>0</v>
      </c>
      <c r="Y27">
        <f>COUNTIF('2014 Curriculum'!AR$29:AR$102,"*"&amp;Faculty!$B27)</f>
        <v>0</v>
      </c>
      <c r="Z27">
        <f>COUNTIF('2014 Curriculum'!BB$29:BB$102,"*"&amp;Faculty!$B27)</f>
        <v>0</v>
      </c>
      <c r="AA27">
        <f>COUNTIF('2014 Curriculum'!AT$29:AT$102,"*"&amp;Faculty!$B27)</f>
        <v>0</v>
      </c>
      <c r="AB27">
        <f>COUNTIF('2014 Curriculum'!BD$29:BD$102,"*"&amp;Faculty!$B27)</f>
        <v>0</v>
      </c>
    </row>
    <row r="28" spans="1:28" x14ac:dyDescent="0.25">
      <c r="A28" s="11"/>
      <c r="B28" s="11"/>
      <c r="C28">
        <f>COUNTIF('2014 Curriculum'!V$29:V$102,"*"&amp;Faculty!$B28)</f>
        <v>0</v>
      </c>
      <c r="D28">
        <f>COUNTIF('2014 Curriculum'!AF$29:AF$102,"*"&amp;Faculty!$B28)</f>
        <v>0</v>
      </c>
      <c r="E28">
        <f>COUNTIF('2014 Curriculum'!X$29:X$102,"*"&amp;Faculty!$B28)</f>
        <v>0</v>
      </c>
      <c r="F28">
        <f>COUNTIF('2014 Curriculum'!AH$29:AH$102,"*"&amp;Faculty!$B28)</f>
        <v>0</v>
      </c>
      <c r="G28">
        <f>COUNTIF('2014 Curriculum'!Z$29:Z$102,"*"&amp;Faculty!$B28)</f>
        <v>0</v>
      </c>
      <c r="H28">
        <f>COUNTIF('2014 Curriculum'!AJ$29:AJ$102,"*"&amp;Faculty!$B28)</f>
        <v>0</v>
      </c>
      <c r="I28">
        <f>COUNTIF('2014 Curriculum'!AB$29:AB$102,"*"&amp;Faculty!$B28)</f>
        <v>0</v>
      </c>
      <c r="J28">
        <f>COUNTIF('2014 Curriculum'!AL$29:AL$102,"*"&amp;Faculty!$B28)</f>
        <v>0</v>
      </c>
      <c r="K28">
        <f>COUNTIF('2014 Curriculum'!AD$29:AD$102,"*"&amp;Faculty!$B28)</f>
        <v>0</v>
      </c>
      <c r="L28">
        <f>COUNTIF('2014 Curriculum'!AN$29:AN$102,"*"&amp;Faculty!$B28)</f>
        <v>0</v>
      </c>
      <c r="M28">
        <f>COUNTIF('2014 Curriculum'!AF$29:AF$102,"*"&amp;Faculty!$B28)</f>
        <v>0</v>
      </c>
      <c r="N28">
        <f>COUNTIF('2014 Curriculum'!AP$29:AP$102,"*"&amp;Faculty!$B28)</f>
        <v>0</v>
      </c>
      <c r="O28">
        <f>COUNTIF('2014 Curriculum'!AH$29:AH$102,"*"&amp;Faculty!$B28)</f>
        <v>0</v>
      </c>
      <c r="P28">
        <f>COUNTIF('2014 Curriculum'!AR$29:AR$102,"*"&amp;Faculty!$B28)</f>
        <v>0</v>
      </c>
      <c r="Q28">
        <f>COUNTIF('2014 Curriculum'!AJ$29:AJ$102,"*"&amp;Faculty!$B28)</f>
        <v>0</v>
      </c>
      <c r="R28">
        <f>COUNTIF('2014 Curriculum'!AT$29:AT$102,"*"&amp;Faculty!$B28)</f>
        <v>0</v>
      </c>
      <c r="S28">
        <f>COUNTIF('2014 Curriculum'!AL$29:AL$102,"*"&amp;Faculty!$B28)</f>
        <v>0</v>
      </c>
      <c r="T28">
        <f>COUNTIF('2014 Curriculum'!AV$29:AV$102,"*"&amp;Faculty!$B28)</f>
        <v>0</v>
      </c>
      <c r="U28">
        <f>COUNTIF('2014 Curriculum'!AN$29:AN$102,"*"&amp;Faculty!$B28)</f>
        <v>0</v>
      </c>
      <c r="V28">
        <f>COUNTIF('2014 Curriculum'!AX$29:AX$102,"*"&amp;Faculty!$B28)</f>
        <v>0</v>
      </c>
      <c r="W28">
        <f>COUNTIF('2014 Curriculum'!AP$29:AP$102,"*"&amp;Faculty!$B28)</f>
        <v>0</v>
      </c>
      <c r="X28">
        <f>COUNTIF('2014 Curriculum'!AZ$29:AZ$102,"*"&amp;Faculty!$B28)</f>
        <v>0</v>
      </c>
      <c r="Y28">
        <f>COUNTIF('2014 Curriculum'!AR$29:AR$102,"*"&amp;Faculty!$B28)</f>
        <v>0</v>
      </c>
      <c r="Z28">
        <f>COUNTIF('2014 Curriculum'!BB$29:BB$102,"*"&amp;Faculty!$B28)</f>
        <v>0</v>
      </c>
      <c r="AA28">
        <f>COUNTIF('2014 Curriculum'!AT$29:AT$102,"*"&amp;Faculty!$B28)</f>
        <v>0</v>
      </c>
      <c r="AB28">
        <f>COUNTIF('2014 Curriculum'!BD$29:BD$102,"*"&amp;Faculty!$B28)</f>
        <v>0</v>
      </c>
    </row>
    <row r="29" spans="1:28" x14ac:dyDescent="0.25">
      <c r="A29" s="11"/>
      <c r="B29" s="11"/>
      <c r="C29">
        <f>COUNTIF('2014 Curriculum'!V$29:V$102,"*"&amp;Faculty!$B29)</f>
        <v>0</v>
      </c>
      <c r="D29">
        <f>COUNTIF('2014 Curriculum'!AF$29:AF$102,"*"&amp;Faculty!$B29)</f>
        <v>0</v>
      </c>
      <c r="E29">
        <f>COUNTIF('2014 Curriculum'!X$29:X$102,"*"&amp;Faculty!$B29)</f>
        <v>0</v>
      </c>
      <c r="F29">
        <f>COUNTIF('2014 Curriculum'!AH$29:AH$102,"*"&amp;Faculty!$B29)</f>
        <v>0</v>
      </c>
      <c r="G29">
        <f>COUNTIF('2014 Curriculum'!Z$29:Z$102,"*"&amp;Faculty!$B29)</f>
        <v>0</v>
      </c>
      <c r="H29">
        <f>COUNTIF('2014 Curriculum'!AJ$29:AJ$102,"*"&amp;Faculty!$B29)</f>
        <v>0</v>
      </c>
      <c r="I29">
        <f>COUNTIF('2014 Curriculum'!AB$29:AB$102,"*"&amp;Faculty!$B29)</f>
        <v>0</v>
      </c>
      <c r="J29">
        <f>COUNTIF('2014 Curriculum'!AL$29:AL$102,"*"&amp;Faculty!$B29)</f>
        <v>0</v>
      </c>
      <c r="K29">
        <f>COUNTIF('2014 Curriculum'!AD$29:AD$102,"*"&amp;Faculty!$B29)</f>
        <v>0</v>
      </c>
      <c r="L29">
        <f>COUNTIF('2014 Curriculum'!AN$29:AN$102,"*"&amp;Faculty!$B29)</f>
        <v>0</v>
      </c>
      <c r="M29">
        <f>COUNTIF('2014 Curriculum'!AF$29:AF$102,"*"&amp;Faculty!$B29)</f>
        <v>0</v>
      </c>
      <c r="N29">
        <f>COUNTIF('2014 Curriculum'!AP$29:AP$102,"*"&amp;Faculty!$B29)</f>
        <v>0</v>
      </c>
      <c r="O29">
        <f>COUNTIF('2014 Curriculum'!AH$29:AH$102,"*"&amp;Faculty!$B29)</f>
        <v>0</v>
      </c>
      <c r="P29">
        <f>COUNTIF('2014 Curriculum'!AR$29:AR$102,"*"&amp;Faculty!$B29)</f>
        <v>0</v>
      </c>
      <c r="Q29">
        <f>COUNTIF('2014 Curriculum'!AJ$29:AJ$102,"*"&amp;Faculty!$B29)</f>
        <v>0</v>
      </c>
      <c r="R29">
        <f>COUNTIF('2014 Curriculum'!AT$29:AT$102,"*"&amp;Faculty!$B29)</f>
        <v>0</v>
      </c>
      <c r="S29">
        <f>COUNTIF('2014 Curriculum'!AL$29:AL$102,"*"&amp;Faculty!$B29)</f>
        <v>0</v>
      </c>
      <c r="T29">
        <f>COUNTIF('2014 Curriculum'!AV$29:AV$102,"*"&amp;Faculty!$B29)</f>
        <v>0</v>
      </c>
      <c r="U29">
        <f>COUNTIF('2014 Curriculum'!AN$29:AN$102,"*"&amp;Faculty!$B29)</f>
        <v>0</v>
      </c>
      <c r="V29">
        <f>COUNTIF('2014 Curriculum'!AX$29:AX$102,"*"&amp;Faculty!$B29)</f>
        <v>0</v>
      </c>
      <c r="W29">
        <f>COUNTIF('2014 Curriculum'!AP$29:AP$102,"*"&amp;Faculty!$B29)</f>
        <v>0</v>
      </c>
      <c r="X29">
        <f>COUNTIF('2014 Curriculum'!AZ$29:AZ$102,"*"&amp;Faculty!$B29)</f>
        <v>0</v>
      </c>
      <c r="Y29">
        <f>COUNTIF('2014 Curriculum'!AR$29:AR$102,"*"&amp;Faculty!$B29)</f>
        <v>0</v>
      </c>
      <c r="Z29">
        <f>COUNTIF('2014 Curriculum'!BB$29:BB$102,"*"&amp;Faculty!$B29)</f>
        <v>0</v>
      </c>
      <c r="AA29">
        <f>COUNTIF('2014 Curriculum'!AT$29:AT$102,"*"&amp;Faculty!$B29)</f>
        <v>0</v>
      </c>
      <c r="AB29">
        <f>COUNTIF('2014 Curriculum'!BD$29:BD$102,"*"&amp;Faculty!$B29)</f>
        <v>0</v>
      </c>
    </row>
    <row r="30" spans="1:28" x14ac:dyDescent="0.25">
      <c r="A30" s="11"/>
      <c r="B30" s="11"/>
      <c r="C30">
        <f>COUNTIF('2014 Curriculum'!V$29:V$102,"*"&amp;Faculty!$B30)</f>
        <v>0</v>
      </c>
      <c r="D30">
        <f>COUNTIF('2014 Curriculum'!AF$29:AF$102,"*"&amp;Faculty!$B30)</f>
        <v>0</v>
      </c>
      <c r="E30">
        <f>COUNTIF('2014 Curriculum'!X$29:X$102,"*"&amp;Faculty!$B30)</f>
        <v>0</v>
      </c>
      <c r="F30">
        <f>COUNTIF('2014 Curriculum'!AH$29:AH$102,"*"&amp;Faculty!$B30)</f>
        <v>0</v>
      </c>
      <c r="G30">
        <f>COUNTIF('2014 Curriculum'!Z$29:Z$102,"*"&amp;Faculty!$B30)</f>
        <v>0</v>
      </c>
      <c r="H30">
        <f>COUNTIF('2014 Curriculum'!AJ$29:AJ$102,"*"&amp;Faculty!$B30)</f>
        <v>0</v>
      </c>
      <c r="I30">
        <f>COUNTIF('2014 Curriculum'!AB$29:AB$102,"*"&amp;Faculty!$B30)</f>
        <v>0</v>
      </c>
      <c r="J30">
        <f>COUNTIF('2014 Curriculum'!AL$29:AL$102,"*"&amp;Faculty!$B30)</f>
        <v>0</v>
      </c>
      <c r="K30">
        <f>COUNTIF('2014 Curriculum'!AD$29:AD$102,"*"&amp;Faculty!$B30)</f>
        <v>0</v>
      </c>
      <c r="L30">
        <f>COUNTIF('2014 Curriculum'!AN$29:AN$102,"*"&amp;Faculty!$B30)</f>
        <v>0</v>
      </c>
      <c r="M30">
        <f>COUNTIF('2014 Curriculum'!AF$29:AF$102,"*"&amp;Faculty!$B30)</f>
        <v>0</v>
      </c>
      <c r="N30">
        <f>COUNTIF('2014 Curriculum'!AP$29:AP$102,"*"&amp;Faculty!$B30)</f>
        <v>0</v>
      </c>
      <c r="O30">
        <f>COUNTIF('2014 Curriculum'!AH$29:AH$102,"*"&amp;Faculty!$B30)</f>
        <v>0</v>
      </c>
      <c r="P30">
        <f>COUNTIF('2014 Curriculum'!AR$29:AR$102,"*"&amp;Faculty!$B30)</f>
        <v>0</v>
      </c>
      <c r="Q30">
        <f>COUNTIF('2014 Curriculum'!AJ$29:AJ$102,"*"&amp;Faculty!$B30)</f>
        <v>0</v>
      </c>
      <c r="R30">
        <f>COUNTIF('2014 Curriculum'!AT$29:AT$102,"*"&amp;Faculty!$B30)</f>
        <v>0</v>
      </c>
      <c r="S30">
        <f>COUNTIF('2014 Curriculum'!AL$29:AL$102,"*"&amp;Faculty!$B30)</f>
        <v>0</v>
      </c>
      <c r="T30">
        <f>COUNTIF('2014 Curriculum'!AV$29:AV$102,"*"&amp;Faculty!$B30)</f>
        <v>0</v>
      </c>
      <c r="U30">
        <f>COUNTIF('2014 Curriculum'!AN$29:AN$102,"*"&amp;Faculty!$B30)</f>
        <v>0</v>
      </c>
      <c r="V30">
        <f>COUNTIF('2014 Curriculum'!AX$29:AX$102,"*"&amp;Faculty!$B30)</f>
        <v>0</v>
      </c>
      <c r="W30">
        <f>COUNTIF('2014 Curriculum'!AP$29:AP$102,"*"&amp;Faculty!$B30)</f>
        <v>0</v>
      </c>
      <c r="X30">
        <f>COUNTIF('2014 Curriculum'!AZ$29:AZ$102,"*"&amp;Faculty!$B30)</f>
        <v>0</v>
      </c>
      <c r="Y30">
        <f>COUNTIF('2014 Curriculum'!AR$29:AR$102,"*"&amp;Faculty!$B30)</f>
        <v>0</v>
      </c>
      <c r="Z30">
        <f>COUNTIF('2014 Curriculum'!BB$29:BB$102,"*"&amp;Faculty!$B30)</f>
        <v>0</v>
      </c>
      <c r="AA30">
        <f>COUNTIF('2014 Curriculum'!AT$29:AT$102,"*"&amp;Faculty!$B30)</f>
        <v>0</v>
      </c>
      <c r="AB30">
        <f>COUNTIF('2014 Curriculum'!BD$29:BD$102,"*"&amp;Faculty!$B30)</f>
        <v>0</v>
      </c>
    </row>
    <row r="31" spans="1:28" x14ac:dyDescent="0.25">
      <c r="A31" s="11"/>
      <c r="B31" s="11"/>
      <c r="C31">
        <f>COUNTIF('2014 Curriculum'!V$29:V$102,"*"&amp;Faculty!$B31)</f>
        <v>0</v>
      </c>
      <c r="D31">
        <f>COUNTIF('2014 Curriculum'!AF$29:AF$102,"*"&amp;Faculty!$B31)</f>
        <v>0</v>
      </c>
      <c r="E31">
        <f>COUNTIF('2014 Curriculum'!X$29:X$102,"*"&amp;Faculty!$B31)</f>
        <v>0</v>
      </c>
      <c r="F31">
        <f>COUNTIF('2014 Curriculum'!AH$29:AH$102,"*"&amp;Faculty!$B31)</f>
        <v>0</v>
      </c>
      <c r="G31">
        <f>COUNTIF('2014 Curriculum'!Z$29:Z$102,"*"&amp;Faculty!$B31)</f>
        <v>0</v>
      </c>
      <c r="H31">
        <f>COUNTIF('2014 Curriculum'!AJ$29:AJ$102,"*"&amp;Faculty!$B31)</f>
        <v>0</v>
      </c>
      <c r="I31">
        <f>COUNTIF('2014 Curriculum'!AB$29:AB$102,"*"&amp;Faculty!$B31)</f>
        <v>0</v>
      </c>
      <c r="J31">
        <f>COUNTIF('2014 Curriculum'!AL$29:AL$102,"*"&amp;Faculty!$B31)</f>
        <v>0</v>
      </c>
      <c r="K31">
        <f>COUNTIF('2014 Curriculum'!AD$29:AD$102,"*"&amp;Faculty!$B31)</f>
        <v>0</v>
      </c>
      <c r="L31">
        <f>COUNTIF('2014 Curriculum'!AN$29:AN$102,"*"&amp;Faculty!$B31)</f>
        <v>0</v>
      </c>
      <c r="M31">
        <f>COUNTIF('2014 Curriculum'!AF$29:AF$102,"*"&amp;Faculty!$B31)</f>
        <v>0</v>
      </c>
      <c r="N31">
        <f>COUNTIF('2014 Curriculum'!AP$29:AP$102,"*"&amp;Faculty!$B31)</f>
        <v>0</v>
      </c>
      <c r="O31">
        <f>COUNTIF('2014 Curriculum'!AH$29:AH$102,"*"&amp;Faculty!$B31)</f>
        <v>0</v>
      </c>
      <c r="P31">
        <f>COUNTIF('2014 Curriculum'!AR$29:AR$102,"*"&amp;Faculty!$B31)</f>
        <v>0</v>
      </c>
      <c r="Q31">
        <f>COUNTIF('2014 Curriculum'!AJ$29:AJ$102,"*"&amp;Faculty!$B31)</f>
        <v>0</v>
      </c>
      <c r="R31">
        <f>COUNTIF('2014 Curriculum'!AT$29:AT$102,"*"&amp;Faculty!$B31)</f>
        <v>0</v>
      </c>
      <c r="S31">
        <f>COUNTIF('2014 Curriculum'!AL$29:AL$102,"*"&amp;Faculty!$B31)</f>
        <v>0</v>
      </c>
      <c r="T31">
        <f>COUNTIF('2014 Curriculum'!AV$29:AV$102,"*"&amp;Faculty!$B31)</f>
        <v>0</v>
      </c>
      <c r="U31">
        <f>COUNTIF('2014 Curriculum'!AN$29:AN$102,"*"&amp;Faculty!$B31)</f>
        <v>0</v>
      </c>
      <c r="V31">
        <f>COUNTIF('2014 Curriculum'!AX$29:AX$102,"*"&amp;Faculty!$B31)</f>
        <v>0</v>
      </c>
      <c r="W31">
        <f>COUNTIF('2014 Curriculum'!AP$29:AP$102,"*"&amp;Faculty!$B31)</f>
        <v>0</v>
      </c>
      <c r="X31">
        <f>COUNTIF('2014 Curriculum'!AZ$29:AZ$102,"*"&amp;Faculty!$B31)</f>
        <v>0</v>
      </c>
      <c r="Y31">
        <f>COUNTIF('2014 Curriculum'!AR$29:AR$102,"*"&amp;Faculty!$B31)</f>
        <v>0</v>
      </c>
      <c r="Z31">
        <f>COUNTIF('2014 Curriculum'!BB$29:BB$102,"*"&amp;Faculty!$B31)</f>
        <v>0</v>
      </c>
      <c r="AA31">
        <f>COUNTIF('2014 Curriculum'!AT$29:AT$102,"*"&amp;Faculty!$B31)</f>
        <v>0</v>
      </c>
      <c r="AB31">
        <f>COUNTIF('2014 Curriculum'!BD$29:BD$102,"*"&amp;Faculty!$B31)</f>
        <v>0</v>
      </c>
    </row>
    <row r="32" spans="1:28" x14ac:dyDescent="0.25">
      <c r="A32" s="11"/>
      <c r="B32" s="11"/>
      <c r="C32">
        <f>COUNTIF('2014 Curriculum'!V$29:V$102,"*"&amp;Faculty!$B32)</f>
        <v>0</v>
      </c>
      <c r="D32">
        <f>COUNTIF('2014 Curriculum'!AF$29:AF$102,"*"&amp;Faculty!$B32)</f>
        <v>0</v>
      </c>
      <c r="E32">
        <f>COUNTIF('2014 Curriculum'!X$29:X$102,"*"&amp;Faculty!$B32)</f>
        <v>0</v>
      </c>
      <c r="F32">
        <f>COUNTIF('2014 Curriculum'!AH$29:AH$102,"*"&amp;Faculty!$B32)</f>
        <v>0</v>
      </c>
      <c r="G32">
        <f>COUNTIF('2014 Curriculum'!Z$29:Z$102,"*"&amp;Faculty!$B32)</f>
        <v>0</v>
      </c>
      <c r="H32">
        <f>COUNTIF('2014 Curriculum'!AJ$29:AJ$102,"*"&amp;Faculty!$B32)</f>
        <v>0</v>
      </c>
      <c r="I32">
        <f>COUNTIF('2014 Curriculum'!AB$29:AB$102,"*"&amp;Faculty!$B32)</f>
        <v>0</v>
      </c>
      <c r="J32">
        <f>COUNTIF('2014 Curriculum'!AL$29:AL$102,"*"&amp;Faculty!$B32)</f>
        <v>0</v>
      </c>
      <c r="K32">
        <f>COUNTIF('2014 Curriculum'!AD$29:AD$102,"*"&amp;Faculty!$B32)</f>
        <v>0</v>
      </c>
      <c r="L32">
        <f>COUNTIF('2014 Curriculum'!AN$29:AN$102,"*"&amp;Faculty!$B32)</f>
        <v>0</v>
      </c>
      <c r="M32">
        <f>COUNTIF('2014 Curriculum'!AF$29:AF$102,"*"&amp;Faculty!$B32)</f>
        <v>0</v>
      </c>
      <c r="N32">
        <f>COUNTIF('2014 Curriculum'!AP$29:AP$102,"*"&amp;Faculty!$B32)</f>
        <v>0</v>
      </c>
      <c r="O32">
        <f>COUNTIF('2014 Curriculum'!AH$29:AH$102,"*"&amp;Faculty!$B32)</f>
        <v>0</v>
      </c>
      <c r="P32">
        <f>COUNTIF('2014 Curriculum'!AR$29:AR$102,"*"&amp;Faculty!$B32)</f>
        <v>0</v>
      </c>
      <c r="Q32">
        <f>COUNTIF('2014 Curriculum'!AJ$29:AJ$102,"*"&amp;Faculty!$B32)</f>
        <v>0</v>
      </c>
      <c r="R32">
        <f>COUNTIF('2014 Curriculum'!AT$29:AT$102,"*"&amp;Faculty!$B32)</f>
        <v>0</v>
      </c>
      <c r="S32">
        <f>COUNTIF('2014 Curriculum'!AL$29:AL$102,"*"&amp;Faculty!$B32)</f>
        <v>0</v>
      </c>
      <c r="T32">
        <f>COUNTIF('2014 Curriculum'!AV$29:AV$102,"*"&amp;Faculty!$B32)</f>
        <v>0</v>
      </c>
      <c r="U32">
        <f>COUNTIF('2014 Curriculum'!AN$29:AN$102,"*"&amp;Faculty!$B32)</f>
        <v>0</v>
      </c>
      <c r="V32">
        <f>COUNTIF('2014 Curriculum'!AX$29:AX$102,"*"&amp;Faculty!$B32)</f>
        <v>0</v>
      </c>
      <c r="W32">
        <f>COUNTIF('2014 Curriculum'!AP$29:AP$102,"*"&amp;Faculty!$B32)</f>
        <v>0</v>
      </c>
      <c r="X32">
        <f>COUNTIF('2014 Curriculum'!AZ$29:AZ$102,"*"&amp;Faculty!$B32)</f>
        <v>0</v>
      </c>
      <c r="Y32">
        <f>COUNTIF('2014 Curriculum'!AR$29:AR$102,"*"&amp;Faculty!$B32)</f>
        <v>0</v>
      </c>
      <c r="Z32">
        <f>COUNTIF('2014 Curriculum'!BB$29:BB$102,"*"&amp;Faculty!$B32)</f>
        <v>0</v>
      </c>
      <c r="AA32">
        <f>COUNTIF('2014 Curriculum'!AT$29:AT$102,"*"&amp;Faculty!$B32)</f>
        <v>0</v>
      </c>
      <c r="AB32">
        <f>COUNTIF('2014 Curriculum'!BD$29:BD$102,"*"&amp;Faculty!$B32)</f>
        <v>0</v>
      </c>
    </row>
    <row r="33" spans="1:28" x14ac:dyDescent="0.25">
      <c r="A33" s="11"/>
      <c r="B33" s="11"/>
      <c r="C33">
        <f>COUNTIF('2014 Curriculum'!V$29:V$102,"*"&amp;Faculty!$B33)</f>
        <v>0</v>
      </c>
      <c r="D33">
        <f>COUNTIF('2014 Curriculum'!AF$29:AF$102,"*"&amp;Faculty!$B33)</f>
        <v>0</v>
      </c>
      <c r="E33">
        <f>COUNTIF('2014 Curriculum'!X$29:X$102,"*"&amp;Faculty!$B33)</f>
        <v>0</v>
      </c>
      <c r="F33">
        <f>COUNTIF('2014 Curriculum'!AH$29:AH$102,"*"&amp;Faculty!$B33)</f>
        <v>0</v>
      </c>
      <c r="G33">
        <f>COUNTIF('2014 Curriculum'!Z$29:Z$102,"*"&amp;Faculty!$B33)</f>
        <v>0</v>
      </c>
      <c r="H33">
        <f>COUNTIF('2014 Curriculum'!AJ$29:AJ$102,"*"&amp;Faculty!$B33)</f>
        <v>0</v>
      </c>
      <c r="I33">
        <f>COUNTIF('2014 Curriculum'!AB$29:AB$102,"*"&amp;Faculty!$B33)</f>
        <v>0</v>
      </c>
      <c r="J33">
        <f>COUNTIF('2014 Curriculum'!AL$29:AL$102,"*"&amp;Faculty!$B33)</f>
        <v>0</v>
      </c>
      <c r="K33">
        <f>COUNTIF('2014 Curriculum'!AD$29:AD$102,"*"&amp;Faculty!$B33)</f>
        <v>0</v>
      </c>
      <c r="L33">
        <f>COUNTIF('2014 Curriculum'!AN$29:AN$102,"*"&amp;Faculty!$B33)</f>
        <v>0</v>
      </c>
      <c r="M33">
        <f>COUNTIF('2014 Curriculum'!AF$29:AF$102,"*"&amp;Faculty!$B33)</f>
        <v>0</v>
      </c>
      <c r="N33">
        <f>COUNTIF('2014 Curriculum'!AP$29:AP$102,"*"&amp;Faculty!$B33)</f>
        <v>0</v>
      </c>
      <c r="O33">
        <f>COUNTIF('2014 Curriculum'!AH$29:AH$102,"*"&amp;Faculty!$B33)</f>
        <v>0</v>
      </c>
      <c r="P33">
        <f>COUNTIF('2014 Curriculum'!AR$29:AR$102,"*"&amp;Faculty!$B33)</f>
        <v>0</v>
      </c>
      <c r="Q33">
        <f>COUNTIF('2014 Curriculum'!AJ$29:AJ$102,"*"&amp;Faculty!$B33)</f>
        <v>0</v>
      </c>
      <c r="R33">
        <f>COUNTIF('2014 Curriculum'!AT$29:AT$102,"*"&amp;Faculty!$B33)</f>
        <v>0</v>
      </c>
      <c r="S33">
        <f>COUNTIF('2014 Curriculum'!AL$29:AL$102,"*"&amp;Faculty!$B33)</f>
        <v>0</v>
      </c>
      <c r="T33">
        <f>COUNTIF('2014 Curriculum'!AV$29:AV$102,"*"&amp;Faculty!$B33)</f>
        <v>0</v>
      </c>
      <c r="U33">
        <f>COUNTIF('2014 Curriculum'!AN$29:AN$102,"*"&amp;Faculty!$B33)</f>
        <v>0</v>
      </c>
      <c r="V33">
        <f>COUNTIF('2014 Curriculum'!AX$29:AX$102,"*"&amp;Faculty!$B33)</f>
        <v>0</v>
      </c>
      <c r="W33">
        <f>COUNTIF('2014 Curriculum'!AP$29:AP$102,"*"&amp;Faculty!$B33)</f>
        <v>0</v>
      </c>
      <c r="X33">
        <f>COUNTIF('2014 Curriculum'!AZ$29:AZ$102,"*"&amp;Faculty!$B33)</f>
        <v>0</v>
      </c>
      <c r="Y33">
        <f>COUNTIF('2014 Curriculum'!AR$29:AR$102,"*"&amp;Faculty!$B33)</f>
        <v>0</v>
      </c>
      <c r="Z33">
        <f>COUNTIF('2014 Curriculum'!BB$29:BB$102,"*"&amp;Faculty!$B33)</f>
        <v>0</v>
      </c>
      <c r="AA33">
        <f>COUNTIF('2014 Curriculum'!AT$29:AT$102,"*"&amp;Faculty!$B33)</f>
        <v>0</v>
      </c>
      <c r="AB33">
        <f>COUNTIF('2014 Curriculum'!BD$29:BD$102,"*"&amp;Faculty!$B33)</f>
        <v>0</v>
      </c>
    </row>
    <row r="34" spans="1:28" x14ac:dyDescent="0.25">
      <c r="A34" s="11"/>
      <c r="B34" s="11"/>
      <c r="C34">
        <f>COUNTIF('2014 Curriculum'!V$29:V$102,"*"&amp;Faculty!$B34)</f>
        <v>0</v>
      </c>
      <c r="D34">
        <f>COUNTIF('2014 Curriculum'!AF$29:AF$102,"*"&amp;Faculty!$B34)</f>
        <v>0</v>
      </c>
      <c r="E34">
        <f>COUNTIF('2014 Curriculum'!X$29:X$102,"*"&amp;Faculty!$B34)</f>
        <v>0</v>
      </c>
      <c r="F34">
        <f>COUNTIF('2014 Curriculum'!AH$29:AH$102,"*"&amp;Faculty!$B34)</f>
        <v>0</v>
      </c>
      <c r="G34">
        <f>COUNTIF('2014 Curriculum'!Z$29:Z$102,"*"&amp;Faculty!$B34)</f>
        <v>0</v>
      </c>
      <c r="H34">
        <f>COUNTIF('2014 Curriculum'!AJ$29:AJ$102,"*"&amp;Faculty!$B34)</f>
        <v>0</v>
      </c>
      <c r="I34">
        <f>COUNTIF('2014 Curriculum'!AB$29:AB$102,"*"&amp;Faculty!$B34)</f>
        <v>0</v>
      </c>
      <c r="J34">
        <f>COUNTIF('2014 Curriculum'!AL$29:AL$102,"*"&amp;Faculty!$B34)</f>
        <v>0</v>
      </c>
      <c r="K34">
        <f>COUNTIF('2014 Curriculum'!AD$29:AD$102,"*"&amp;Faculty!$B34)</f>
        <v>0</v>
      </c>
      <c r="L34">
        <f>COUNTIF('2014 Curriculum'!AN$29:AN$102,"*"&amp;Faculty!$B34)</f>
        <v>0</v>
      </c>
      <c r="M34">
        <f>COUNTIF('2014 Curriculum'!AF$29:AF$102,"*"&amp;Faculty!$B34)</f>
        <v>0</v>
      </c>
      <c r="N34">
        <f>COUNTIF('2014 Curriculum'!AP$29:AP$102,"*"&amp;Faculty!$B34)</f>
        <v>0</v>
      </c>
      <c r="O34">
        <f>COUNTIF('2014 Curriculum'!AH$29:AH$102,"*"&amp;Faculty!$B34)</f>
        <v>0</v>
      </c>
      <c r="P34">
        <f>COUNTIF('2014 Curriculum'!AR$29:AR$102,"*"&amp;Faculty!$B34)</f>
        <v>0</v>
      </c>
      <c r="Q34">
        <f>COUNTIF('2014 Curriculum'!AJ$29:AJ$102,"*"&amp;Faculty!$B34)</f>
        <v>0</v>
      </c>
      <c r="R34">
        <f>COUNTIF('2014 Curriculum'!AT$29:AT$102,"*"&amp;Faculty!$B34)</f>
        <v>0</v>
      </c>
      <c r="S34">
        <f>COUNTIF('2014 Curriculum'!AL$29:AL$102,"*"&amp;Faculty!$B34)</f>
        <v>0</v>
      </c>
      <c r="T34">
        <f>COUNTIF('2014 Curriculum'!AV$29:AV$102,"*"&amp;Faculty!$B34)</f>
        <v>0</v>
      </c>
      <c r="U34">
        <f>COUNTIF('2014 Curriculum'!AN$29:AN$102,"*"&amp;Faculty!$B34)</f>
        <v>0</v>
      </c>
      <c r="V34">
        <f>COUNTIF('2014 Curriculum'!AX$29:AX$102,"*"&amp;Faculty!$B34)</f>
        <v>0</v>
      </c>
      <c r="W34">
        <f>COUNTIF('2014 Curriculum'!AP$29:AP$102,"*"&amp;Faculty!$B34)</f>
        <v>0</v>
      </c>
      <c r="X34">
        <f>COUNTIF('2014 Curriculum'!AZ$29:AZ$102,"*"&amp;Faculty!$B34)</f>
        <v>0</v>
      </c>
      <c r="Y34">
        <f>COUNTIF('2014 Curriculum'!AR$29:AR$102,"*"&amp;Faculty!$B34)</f>
        <v>0</v>
      </c>
      <c r="Z34">
        <f>COUNTIF('2014 Curriculum'!BB$29:BB$102,"*"&amp;Faculty!$B34)</f>
        <v>0</v>
      </c>
      <c r="AA34">
        <f>COUNTIF('2014 Curriculum'!AT$29:AT$102,"*"&amp;Faculty!$B34)</f>
        <v>0</v>
      </c>
      <c r="AB34">
        <f>COUNTIF('2014 Curriculum'!BD$29:BD$102,"*"&amp;Faculty!$B34)</f>
        <v>0</v>
      </c>
    </row>
    <row r="35" spans="1:28" x14ac:dyDescent="0.25">
      <c r="A35" s="11"/>
      <c r="B35" s="11"/>
      <c r="C35">
        <f>COUNTIF('2014 Curriculum'!V$29:V$102,"*"&amp;Faculty!$B35)</f>
        <v>0</v>
      </c>
      <c r="D35">
        <f>COUNTIF('2014 Curriculum'!AF$29:AF$102,"*"&amp;Faculty!$B35)</f>
        <v>0</v>
      </c>
      <c r="E35">
        <f>COUNTIF('2014 Curriculum'!X$29:X$102,"*"&amp;Faculty!$B35)</f>
        <v>0</v>
      </c>
      <c r="F35">
        <f>COUNTIF('2014 Curriculum'!AH$29:AH$102,"*"&amp;Faculty!$B35)</f>
        <v>0</v>
      </c>
      <c r="G35">
        <f>COUNTIF('2014 Curriculum'!Z$29:Z$102,"*"&amp;Faculty!$B35)</f>
        <v>0</v>
      </c>
      <c r="H35">
        <f>COUNTIF('2014 Curriculum'!AJ$29:AJ$102,"*"&amp;Faculty!$B35)</f>
        <v>0</v>
      </c>
      <c r="I35">
        <f>COUNTIF('2014 Curriculum'!AB$29:AB$102,"*"&amp;Faculty!$B35)</f>
        <v>0</v>
      </c>
      <c r="J35">
        <f>COUNTIF('2014 Curriculum'!AL$29:AL$102,"*"&amp;Faculty!$B35)</f>
        <v>0</v>
      </c>
      <c r="K35">
        <f>COUNTIF('2014 Curriculum'!AD$29:AD$102,"*"&amp;Faculty!$B35)</f>
        <v>0</v>
      </c>
      <c r="L35">
        <f>COUNTIF('2014 Curriculum'!AN$29:AN$102,"*"&amp;Faculty!$B35)</f>
        <v>0</v>
      </c>
      <c r="M35">
        <f>COUNTIF('2014 Curriculum'!AF$29:AF$102,"*"&amp;Faculty!$B35)</f>
        <v>0</v>
      </c>
      <c r="N35">
        <f>COUNTIF('2014 Curriculum'!AP$29:AP$102,"*"&amp;Faculty!$B35)</f>
        <v>0</v>
      </c>
      <c r="O35">
        <f>COUNTIF('2014 Curriculum'!AH$29:AH$102,"*"&amp;Faculty!$B35)</f>
        <v>0</v>
      </c>
      <c r="P35">
        <f>COUNTIF('2014 Curriculum'!AR$29:AR$102,"*"&amp;Faculty!$B35)</f>
        <v>0</v>
      </c>
      <c r="Q35">
        <f>COUNTIF('2014 Curriculum'!AJ$29:AJ$102,"*"&amp;Faculty!$B35)</f>
        <v>0</v>
      </c>
      <c r="R35">
        <f>COUNTIF('2014 Curriculum'!AT$29:AT$102,"*"&amp;Faculty!$B35)</f>
        <v>0</v>
      </c>
      <c r="S35">
        <f>COUNTIF('2014 Curriculum'!AL$29:AL$102,"*"&amp;Faculty!$B35)</f>
        <v>0</v>
      </c>
      <c r="T35">
        <f>COUNTIF('2014 Curriculum'!AV$29:AV$102,"*"&amp;Faculty!$B35)</f>
        <v>0</v>
      </c>
      <c r="U35">
        <f>COUNTIF('2014 Curriculum'!AN$29:AN$102,"*"&amp;Faculty!$B35)</f>
        <v>0</v>
      </c>
      <c r="V35">
        <f>COUNTIF('2014 Curriculum'!AX$29:AX$102,"*"&amp;Faculty!$B35)</f>
        <v>0</v>
      </c>
      <c r="W35">
        <f>COUNTIF('2014 Curriculum'!AP$29:AP$102,"*"&amp;Faculty!$B35)</f>
        <v>0</v>
      </c>
      <c r="X35">
        <f>COUNTIF('2014 Curriculum'!AZ$29:AZ$102,"*"&amp;Faculty!$B35)</f>
        <v>0</v>
      </c>
      <c r="Y35">
        <f>COUNTIF('2014 Curriculum'!AR$29:AR$102,"*"&amp;Faculty!$B35)</f>
        <v>0</v>
      </c>
      <c r="Z35">
        <f>COUNTIF('2014 Curriculum'!BB$29:BB$102,"*"&amp;Faculty!$B35)</f>
        <v>0</v>
      </c>
      <c r="AA35">
        <f>COUNTIF('2014 Curriculum'!AT$29:AT$102,"*"&amp;Faculty!$B35)</f>
        <v>0</v>
      </c>
      <c r="AB35">
        <f>COUNTIF('2014 Curriculum'!BD$29:BD$102,"*"&amp;Faculty!$B35)</f>
        <v>0</v>
      </c>
    </row>
    <row r="36" spans="1:28" x14ac:dyDescent="0.25">
      <c r="A36" s="11"/>
      <c r="B36" s="11"/>
      <c r="C36">
        <f>COUNTIF('2014 Curriculum'!V$29:V$102,"*"&amp;Faculty!$B36)</f>
        <v>0</v>
      </c>
      <c r="D36">
        <f>COUNTIF('2014 Curriculum'!AF$29:AF$102,"*"&amp;Faculty!$B36)</f>
        <v>0</v>
      </c>
      <c r="E36">
        <f>COUNTIF('2014 Curriculum'!X$29:X$102,"*"&amp;Faculty!$B36)</f>
        <v>0</v>
      </c>
      <c r="F36">
        <f>COUNTIF('2014 Curriculum'!AH$29:AH$102,"*"&amp;Faculty!$B36)</f>
        <v>0</v>
      </c>
      <c r="G36">
        <f>COUNTIF('2014 Curriculum'!Z$29:Z$102,"*"&amp;Faculty!$B36)</f>
        <v>0</v>
      </c>
      <c r="H36">
        <f>COUNTIF('2014 Curriculum'!AJ$29:AJ$102,"*"&amp;Faculty!$B36)</f>
        <v>0</v>
      </c>
      <c r="I36">
        <f>COUNTIF('2014 Curriculum'!AB$29:AB$102,"*"&amp;Faculty!$B36)</f>
        <v>0</v>
      </c>
      <c r="J36">
        <f>COUNTIF('2014 Curriculum'!AL$29:AL$102,"*"&amp;Faculty!$B36)</f>
        <v>0</v>
      </c>
      <c r="K36">
        <f>COUNTIF('2014 Curriculum'!AD$29:AD$102,"*"&amp;Faculty!$B36)</f>
        <v>0</v>
      </c>
      <c r="L36">
        <f>COUNTIF('2014 Curriculum'!AN$29:AN$102,"*"&amp;Faculty!$B36)</f>
        <v>0</v>
      </c>
      <c r="M36">
        <f>COUNTIF('2014 Curriculum'!AF$29:AF$102,"*"&amp;Faculty!$B36)</f>
        <v>0</v>
      </c>
      <c r="N36">
        <f>COUNTIF('2014 Curriculum'!AP$29:AP$102,"*"&amp;Faculty!$B36)</f>
        <v>0</v>
      </c>
      <c r="O36">
        <f>COUNTIF('2014 Curriculum'!AH$29:AH$102,"*"&amp;Faculty!$B36)</f>
        <v>0</v>
      </c>
      <c r="P36">
        <f>COUNTIF('2014 Curriculum'!AR$29:AR$102,"*"&amp;Faculty!$B36)</f>
        <v>0</v>
      </c>
      <c r="Q36">
        <f>COUNTIF('2014 Curriculum'!AJ$29:AJ$102,"*"&amp;Faculty!$B36)</f>
        <v>0</v>
      </c>
      <c r="R36">
        <f>COUNTIF('2014 Curriculum'!AT$29:AT$102,"*"&amp;Faculty!$B36)</f>
        <v>0</v>
      </c>
      <c r="S36">
        <f>COUNTIF('2014 Curriculum'!AL$29:AL$102,"*"&amp;Faculty!$B36)</f>
        <v>0</v>
      </c>
      <c r="T36">
        <f>COUNTIF('2014 Curriculum'!AV$29:AV$102,"*"&amp;Faculty!$B36)</f>
        <v>0</v>
      </c>
      <c r="U36">
        <f>COUNTIF('2014 Curriculum'!AN$29:AN$102,"*"&amp;Faculty!$B36)</f>
        <v>0</v>
      </c>
      <c r="V36">
        <f>COUNTIF('2014 Curriculum'!AX$29:AX$102,"*"&amp;Faculty!$B36)</f>
        <v>0</v>
      </c>
      <c r="W36">
        <f>COUNTIF('2014 Curriculum'!AP$29:AP$102,"*"&amp;Faculty!$B36)</f>
        <v>0</v>
      </c>
      <c r="X36">
        <f>COUNTIF('2014 Curriculum'!AZ$29:AZ$102,"*"&amp;Faculty!$B36)</f>
        <v>0</v>
      </c>
      <c r="Y36">
        <f>COUNTIF('2014 Curriculum'!AR$29:AR$102,"*"&amp;Faculty!$B36)</f>
        <v>0</v>
      </c>
      <c r="Z36">
        <f>COUNTIF('2014 Curriculum'!BB$29:BB$102,"*"&amp;Faculty!$B36)</f>
        <v>0</v>
      </c>
      <c r="AA36">
        <f>COUNTIF('2014 Curriculum'!AT$29:AT$102,"*"&amp;Faculty!$B36)</f>
        <v>0</v>
      </c>
      <c r="AB36">
        <f>COUNTIF('2014 Curriculum'!BD$29:BD$102,"*"&amp;Faculty!$B36)</f>
        <v>0</v>
      </c>
    </row>
    <row r="37" spans="1:28" x14ac:dyDescent="0.25">
      <c r="A37" s="11"/>
      <c r="B37" s="11"/>
      <c r="C37">
        <f>COUNTIF('2014 Curriculum'!V$29:V$102,"*"&amp;Faculty!$B37)</f>
        <v>0</v>
      </c>
      <c r="D37">
        <f>COUNTIF('2014 Curriculum'!AF$29:AF$102,"*"&amp;Faculty!$B37)</f>
        <v>0</v>
      </c>
      <c r="E37">
        <f>COUNTIF('2014 Curriculum'!X$29:X$102,"*"&amp;Faculty!$B37)</f>
        <v>0</v>
      </c>
      <c r="F37">
        <f>COUNTIF('2014 Curriculum'!AH$29:AH$102,"*"&amp;Faculty!$B37)</f>
        <v>0</v>
      </c>
      <c r="G37">
        <f>COUNTIF('2014 Curriculum'!Z$29:Z$102,"*"&amp;Faculty!$B37)</f>
        <v>0</v>
      </c>
      <c r="H37">
        <f>COUNTIF('2014 Curriculum'!AJ$29:AJ$102,"*"&amp;Faculty!$B37)</f>
        <v>0</v>
      </c>
      <c r="I37">
        <f>COUNTIF('2014 Curriculum'!AB$29:AB$102,"*"&amp;Faculty!$B37)</f>
        <v>0</v>
      </c>
      <c r="J37">
        <f>COUNTIF('2014 Curriculum'!AL$29:AL$102,"*"&amp;Faculty!$B37)</f>
        <v>0</v>
      </c>
      <c r="K37">
        <f>COUNTIF('2014 Curriculum'!AD$29:AD$102,"*"&amp;Faculty!$B37)</f>
        <v>0</v>
      </c>
      <c r="L37">
        <f>COUNTIF('2014 Curriculum'!AN$29:AN$102,"*"&amp;Faculty!$B37)</f>
        <v>0</v>
      </c>
      <c r="M37">
        <f>COUNTIF('2014 Curriculum'!AF$29:AF$102,"*"&amp;Faculty!$B37)</f>
        <v>0</v>
      </c>
      <c r="N37">
        <f>COUNTIF('2014 Curriculum'!AP$29:AP$102,"*"&amp;Faculty!$B37)</f>
        <v>0</v>
      </c>
      <c r="O37">
        <f>COUNTIF('2014 Curriculum'!AH$29:AH$102,"*"&amp;Faculty!$B37)</f>
        <v>0</v>
      </c>
      <c r="P37">
        <f>COUNTIF('2014 Curriculum'!AR$29:AR$102,"*"&amp;Faculty!$B37)</f>
        <v>0</v>
      </c>
      <c r="Q37">
        <f>COUNTIF('2014 Curriculum'!AJ$29:AJ$102,"*"&amp;Faculty!$B37)</f>
        <v>0</v>
      </c>
      <c r="R37">
        <f>COUNTIF('2014 Curriculum'!AT$29:AT$102,"*"&amp;Faculty!$B37)</f>
        <v>0</v>
      </c>
      <c r="S37">
        <f>COUNTIF('2014 Curriculum'!AL$29:AL$102,"*"&amp;Faculty!$B37)</f>
        <v>0</v>
      </c>
      <c r="T37">
        <f>COUNTIF('2014 Curriculum'!AV$29:AV$102,"*"&amp;Faculty!$B37)</f>
        <v>0</v>
      </c>
      <c r="U37">
        <f>COUNTIF('2014 Curriculum'!AN$29:AN$102,"*"&amp;Faculty!$B37)</f>
        <v>0</v>
      </c>
      <c r="V37">
        <f>COUNTIF('2014 Curriculum'!AX$29:AX$102,"*"&amp;Faculty!$B37)</f>
        <v>0</v>
      </c>
      <c r="W37">
        <f>COUNTIF('2014 Curriculum'!AP$29:AP$102,"*"&amp;Faculty!$B37)</f>
        <v>0</v>
      </c>
      <c r="X37">
        <f>COUNTIF('2014 Curriculum'!AZ$29:AZ$102,"*"&amp;Faculty!$B37)</f>
        <v>0</v>
      </c>
      <c r="Y37">
        <f>COUNTIF('2014 Curriculum'!AR$29:AR$102,"*"&amp;Faculty!$B37)</f>
        <v>0</v>
      </c>
      <c r="Z37">
        <f>COUNTIF('2014 Curriculum'!BB$29:BB$102,"*"&amp;Faculty!$B37)</f>
        <v>0</v>
      </c>
      <c r="AA37">
        <f>COUNTIF('2014 Curriculum'!AT$29:AT$102,"*"&amp;Faculty!$B37)</f>
        <v>0</v>
      </c>
      <c r="AB37">
        <f>COUNTIF('2014 Curriculum'!BD$29:BD$102,"*"&amp;Faculty!$B37)</f>
        <v>0</v>
      </c>
    </row>
    <row r="38" spans="1:28" x14ac:dyDescent="0.25">
      <c r="A38" s="11"/>
      <c r="B38" s="11"/>
      <c r="C38">
        <f>COUNTIF('2014 Curriculum'!V$29:V$102,"*"&amp;Faculty!$B38)</f>
        <v>0</v>
      </c>
      <c r="D38">
        <f>COUNTIF('2014 Curriculum'!AF$29:AF$102,"*"&amp;Faculty!$B38)</f>
        <v>0</v>
      </c>
      <c r="E38">
        <f>COUNTIF('2014 Curriculum'!X$29:X$102,"*"&amp;Faculty!$B38)</f>
        <v>0</v>
      </c>
      <c r="F38">
        <f>COUNTIF('2014 Curriculum'!AH$29:AH$102,"*"&amp;Faculty!$B38)</f>
        <v>0</v>
      </c>
      <c r="G38">
        <f>COUNTIF('2014 Curriculum'!Z$29:Z$102,"*"&amp;Faculty!$B38)</f>
        <v>0</v>
      </c>
      <c r="H38">
        <f>COUNTIF('2014 Curriculum'!AJ$29:AJ$102,"*"&amp;Faculty!$B38)</f>
        <v>0</v>
      </c>
      <c r="I38">
        <f>COUNTIF('2014 Curriculum'!AB$29:AB$102,"*"&amp;Faculty!$B38)</f>
        <v>0</v>
      </c>
      <c r="J38">
        <f>COUNTIF('2014 Curriculum'!AL$29:AL$102,"*"&amp;Faculty!$B38)</f>
        <v>0</v>
      </c>
      <c r="K38">
        <f>COUNTIF('2014 Curriculum'!AD$29:AD$102,"*"&amp;Faculty!$B38)</f>
        <v>0</v>
      </c>
      <c r="L38">
        <f>COUNTIF('2014 Curriculum'!AN$29:AN$102,"*"&amp;Faculty!$B38)</f>
        <v>0</v>
      </c>
      <c r="M38">
        <f>COUNTIF('2014 Curriculum'!AF$29:AF$102,"*"&amp;Faculty!$B38)</f>
        <v>0</v>
      </c>
      <c r="N38">
        <f>COUNTIF('2014 Curriculum'!AP$29:AP$102,"*"&amp;Faculty!$B38)</f>
        <v>0</v>
      </c>
      <c r="O38">
        <f>COUNTIF('2014 Curriculum'!AH$29:AH$102,"*"&amp;Faculty!$B38)</f>
        <v>0</v>
      </c>
      <c r="P38">
        <f>COUNTIF('2014 Curriculum'!AR$29:AR$102,"*"&amp;Faculty!$B38)</f>
        <v>0</v>
      </c>
      <c r="Q38">
        <f>COUNTIF('2014 Curriculum'!AJ$29:AJ$102,"*"&amp;Faculty!$B38)</f>
        <v>0</v>
      </c>
      <c r="R38">
        <f>COUNTIF('2014 Curriculum'!AT$29:AT$102,"*"&amp;Faculty!$B38)</f>
        <v>0</v>
      </c>
      <c r="S38">
        <f>COUNTIF('2014 Curriculum'!AL$29:AL$102,"*"&amp;Faculty!$B38)</f>
        <v>0</v>
      </c>
      <c r="T38">
        <f>COUNTIF('2014 Curriculum'!AV$29:AV$102,"*"&amp;Faculty!$B38)</f>
        <v>0</v>
      </c>
      <c r="U38">
        <f>COUNTIF('2014 Curriculum'!AN$29:AN$102,"*"&amp;Faculty!$B38)</f>
        <v>0</v>
      </c>
      <c r="V38">
        <f>COUNTIF('2014 Curriculum'!AX$29:AX$102,"*"&amp;Faculty!$B38)</f>
        <v>0</v>
      </c>
      <c r="W38">
        <f>COUNTIF('2014 Curriculum'!AP$29:AP$102,"*"&amp;Faculty!$B38)</f>
        <v>0</v>
      </c>
      <c r="X38">
        <f>COUNTIF('2014 Curriculum'!AZ$29:AZ$102,"*"&amp;Faculty!$B38)</f>
        <v>0</v>
      </c>
      <c r="Y38">
        <f>COUNTIF('2014 Curriculum'!AR$29:AR$102,"*"&amp;Faculty!$B38)</f>
        <v>0</v>
      </c>
      <c r="Z38">
        <f>COUNTIF('2014 Curriculum'!BB$29:BB$102,"*"&amp;Faculty!$B38)</f>
        <v>0</v>
      </c>
      <c r="AA38">
        <f>COUNTIF('2014 Curriculum'!AT$29:AT$102,"*"&amp;Faculty!$B38)</f>
        <v>0</v>
      </c>
      <c r="AB38">
        <f>COUNTIF('2014 Curriculum'!BD$29:BD$102,"*"&amp;Faculty!$B38)</f>
        <v>0</v>
      </c>
    </row>
    <row r="39" spans="1:28" x14ac:dyDescent="0.25">
      <c r="A39" s="11"/>
      <c r="B39" s="11"/>
      <c r="C39">
        <f>COUNTIF('2014 Curriculum'!V$29:V$102,"*"&amp;Faculty!$B39)</f>
        <v>0</v>
      </c>
      <c r="D39">
        <f>COUNTIF('2014 Curriculum'!AF$29:AF$102,"*"&amp;Faculty!$B39)</f>
        <v>0</v>
      </c>
      <c r="E39">
        <f>COUNTIF('2014 Curriculum'!X$29:X$102,"*"&amp;Faculty!$B39)</f>
        <v>0</v>
      </c>
      <c r="F39">
        <f>COUNTIF('2014 Curriculum'!AH$29:AH$102,"*"&amp;Faculty!$B39)</f>
        <v>0</v>
      </c>
      <c r="G39">
        <f>COUNTIF('2014 Curriculum'!Z$29:Z$102,"*"&amp;Faculty!$B39)</f>
        <v>0</v>
      </c>
      <c r="H39">
        <f>COUNTIF('2014 Curriculum'!AJ$29:AJ$102,"*"&amp;Faculty!$B39)</f>
        <v>0</v>
      </c>
      <c r="I39">
        <f>COUNTIF('2014 Curriculum'!AB$29:AB$102,"*"&amp;Faculty!$B39)</f>
        <v>0</v>
      </c>
      <c r="J39">
        <f>COUNTIF('2014 Curriculum'!AL$29:AL$102,"*"&amp;Faculty!$B39)</f>
        <v>0</v>
      </c>
      <c r="K39">
        <f>COUNTIF('2014 Curriculum'!AD$29:AD$102,"*"&amp;Faculty!$B39)</f>
        <v>0</v>
      </c>
      <c r="L39">
        <f>COUNTIF('2014 Curriculum'!AN$29:AN$102,"*"&amp;Faculty!$B39)</f>
        <v>0</v>
      </c>
      <c r="M39">
        <f>COUNTIF('2014 Curriculum'!AF$29:AF$102,"*"&amp;Faculty!$B39)</f>
        <v>0</v>
      </c>
      <c r="N39">
        <f>COUNTIF('2014 Curriculum'!AP$29:AP$102,"*"&amp;Faculty!$B39)</f>
        <v>0</v>
      </c>
      <c r="O39">
        <f>COUNTIF('2014 Curriculum'!AH$29:AH$102,"*"&amp;Faculty!$B39)</f>
        <v>0</v>
      </c>
      <c r="P39">
        <f>COUNTIF('2014 Curriculum'!AR$29:AR$102,"*"&amp;Faculty!$B39)</f>
        <v>0</v>
      </c>
      <c r="Q39">
        <f>COUNTIF('2014 Curriculum'!AJ$29:AJ$102,"*"&amp;Faculty!$B39)</f>
        <v>0</v>
      </c>
      <c r="R39">
        <f>COUNTIF('2014 Curriculum'!AT$29:AT$102,"*"&amp;Faculty!$B39)</f>
        <v>0</v>
      </c>
      <c r="S39">
        <f>COUNTIF('2014 Curriculum'!AL$29:AL$102,"*"&amp;Faculty!$B39)</f>
        <v>0</v>
      </c>
      <c r="T39">
        <f>COUNTIF('2014 Curriculum'!AV$29:AV$102,"*"&amp;Faculty!$B39)</f>
        <v>0</v>
      </c>
      <c r="U39">
        <f>COUNTIF('2014 Curriculum'!AN$29:AN$102,"*"&amp;Faculty!$B39)</f>
        <v>0</v>
      </c>
      <c r="V39">
        <f>COUNTIF('2014 Curriculum'!AX$29:AX$102,"*"&amp;Faculty!$B39)</f>
        <v>0</v>
      </c>
      <c r="W39">
        <f>COUNTIF('2014 Curriculum'!AP$29:AP$102,"*"&amp;Faculty!$B39)</f>
        <v>0</v>
      </c>
      <c r="X39">
        <f>COUNTIF('2014 Curriculum'!AZ$29:AZ$102,"*"&amp;Faculty!$B39)</f>
        <v>0</v>
      </c>
      <c r="Y39">
        <f>COUNTIF('2014 Curriculum'!AR$29:AR$102,"*"&amp;Faculty!$B39)</f>
        <v>0</v>
      </c>
      <c r="Z39">
        <f>COUNTIF('2014 Curriculum'!BB$29:BB$102,"*"&amp;Faculty!$B39)</f>
        <v>0</v>
      </c>
      <c r="AA39">
        <f>COUNTIF('2014 Curriculum'!AT$29:AT$102,"*"&amp;Faculty!$B39)</f>
        <v>0</v>
      </c>
      <c r="AB39">
        <f>COUNTIF('2014 Curriculum'!BD$29:BD$102,"*"&amp;Faculty!$B39)</f>
        <v>0</v>
      </c>
    </row>
    <row r="40" spans="1:28" x14ac:dyDescent="0.25">
      <c r="A40" s="11"/>
      <c r="B40" s="11"/>
      <c r="C40">
        <f>COUNTIF('2014 Curriculum'!V$29:V$102,"*"&amp;Faculty!$B40)</f>
        <v>0</v>
      </c>
      <c r="D40">
        <f>COUNTIF('2014 Curriculum'!AF$29:AF$102,"*"&amp;Faculty!$B40)</f>
        <v>0</v>
      </c>
      <c r="E40">
        <f>COUNTIF('2014 Curriculum'!X$29:X$102,"*"&amp;Faculty!$B40)</f>
        <v>0</v>
      </c>
      <c r="F40">
        <f>COUNTIF('2014 Curriculum'!AH$29:AH$102,"*"&amp;Faculty!$B40)</f>
        <v>0</v>
      </c>
      <c r="G40">
        <f>COUNTIF('2014 Curriculum'!Z$29:Z$102,"*"&amp;Faculty!$B40)</f>
        <v>0</v>
      </c>
      <c r="H40">
        <f>COUNTIF('2014 Curriculum'!AJ$29:AJ$102,"*"&amp;Faculty!$B40)</f>
        <v>0</v>
      </c>
      <c r="I40">
        <f>COUNTIF('2014 Curriculum'!AB$29:AB$102,"*"&amp;Faculty!$B40)</f>
        <v>0</v>
      </c>
      <c r="J40">
        <f>COUNTIF('2014 Curriculum'!AL$29:AL$102,"*"&amp;Faculty!$B40)</f>
        <v>0</v>
      </c>
      <c r="K40">
        <f>COUNTIF('2014 Curriculum'!AD$29:AD$102,"*"&amp;Faculty!$B40)</f>
        <v>0</v>
      </c>
      <c r="L40">
        <f>COUNTIF('2014 Curriculum'!AN$29:AN$102,"*"&amp;Faculty!$B40)</f>
        <v>0</v>
      </c>
      <c r="M40">
        <f>COUNTIF('2014 Curriculum'!AF$29:AF$102,"*"&amp;Faculty!$B40)</f>
        <v>0</v>
      </c>
      <c r="N40">
        <f>COUNTIF('2014 Curriculum'!AP$29:AP$102,"*"&amp;Faculty!$B40)</f>
        <v>0</v>
      </c>
      <c r="O40">
        <f>COUNTIF('2014 Curriculum'!AH$29:AH$102,"*"&amp;Faculty!$B40)</f>
        <v>0</v>
      </c>
      <c r="P40">
        <f>COUNTIF('2014 Curriculum'!AR$29:AR$102,"*"&amp;Faculty!$B40)</f>
        <v>0</v>
      </c>
      <c r="Q40">
        <f>COUNTIF('2014 Curriculum'!AJ$29:AJ$102,"*"&amp;Faculty!$B40)</f>
        <v>0</v>
      </c>
      <c r="R40">
        <f>COUNTIF('2014 Curriculum'!AT$29:AT$102,"*"&amp;Faculty!$B40)</f>
        <v>0</v>
      </c>
      <c r="S40">
        <f>COUNTIF('2014 Curriculum'!AL$29:AL$102,"*"&amp;Faculty!$B40)</f>
        <v>0</v>
      </c>
      <c r="T40">
        <f>COUNTIF('2014 Curriculum'!AV$29:AV$102,"*"&amp;Faculty!$B40)</f>
        <v>0</v>
      </c>
      <c r="U40">
        <f>COUNTIF('2014 Curriculum'!AN$29:AN$102,"*"&amp;Faculty!$B40)</f>
        <v>0</v>
      </c>
      <c r="V40">
        <f>COUNTIF('2014 Curriculum'!AX$29:AX$102,"*"&amp;Faculty!$B40)</f>
        <v>0</v>
      </c>
      <c r="W40">
        <f>COUNTIF('2014 Curriculum'!AP$29:AP$102,"*"&amp;Faculty!$B40)</f>
        <v>0</v>
      </c>
      <c r="X40">
        <f>COUNTIF('2014 Curriculum'!AZ$29:AZ$102,"*"&amp;Faculty!$B40)</f>
        <v>0</v>
      </c>
      <c r="Y40">
        <f>COUNTIF('2014 Curriculum'!AR$29:AR$102,"*"&amp;Faculty!$B40)</f>
        <v>0</v>
      </c>
      <c r="Z40">
        <f>COUNTIF('2014 Curriculum'!BB$29:BB$102,"*"&amp;Faculty!$B40)</f>
        <v>0</v>
      </c>
      <c r="AA40">
        <f>COUNTIF('2014 Curriculum'!AT$29:AT$102,"*"&amp;Faculty!$B40)</f>
        <v>0</v>
      </c>
      <c r="AB40">
        <f>COUNTIF('2014 Curriculum'!BD$29:BD$102,"*"&amp;Faculty!$B40)</f>
        <v>0</v>
      </c>
    </row>
    <row r="41" spans="1:28" x14ac:dyDescent="0.25">
      <c r="A41" s="11"/>
      <c r="B41" s="11"/>
      <c r="C41">
        <f>COUNTIF('2014 Curriculum'!V$29:V$102,"*"&amp;Faculty!$B41)</f>
        <v>0</v>
      </c>
      <c r="D41">
        <f>COUNTIF('2014 Curriculum'!AF$29:AF$102,"*"&amp;Faculty!$B41)</f>
        <v>0</v>
      </c>
      <c r="E41">
        <f>COUNTIF('2014 Curriculum'!X$29:X$102,"*"&amp;Faculty!$B41)</f>
        <v>0</v>
      </c>
      <c r="F41">
        <f>COUNTIF('2014 Curriculum'!AH$29:AH$102,"*"&amp;Faculty!$B41)</f>
        <v>0</v>
      </c>
      <c r="G41">
        <f>COUNTIF('2014 Curriculum'!Z$29:Z$102,"*"&amp;Faculty!$B41)</f>
        <v>0</v>
      </c>
      <c r="H41">
        <f>COUNTIF('2014 Curriculum'!AJ$29:AJ$102,"*"&amp;Faculty!$B41)</f>
        <v>0</v>
      </c>
      <c r="I41">
        <f>COUNTIF('2014 Curriculum'!AB$29:AB$102,"*"&amp;Faculty!$B41)</f>
        <v>0</v>
      </c>
      <c r="J41">
        <f>COUNTIF('2014 Curriculum'!AL$29:AL$102,"*"&amp;Faculty!$B41)</f>
        <v>0</v>
      </c>
      <c r="K41">
        <f>COUNTIF('2014 Curriculum'!AD$29:AD$102,"*"&amp;Faculty!$B41)</f>
        <v>0</v>
      </c>
      <c r="L41">
        <f>COUNTIF('2014 Curriculum'!AN$29:AN$102,"*"&amp;Faculty!$B41)</f>
        <v>0</v>
      </c>
      <c r="M41">
        <f>COUNTIF('2014 Curriculum'!AF$29:AF$102,"*"&amp;Faculty!$B41)</f>
        <v>0</v>
      </c>
      <c r="N41">
        <f>COUNTIF('2014 Curriculum'!AP$29:AP$102,"*"&amp;Faculty!$B41)</f>
        <v>0</v>
      </c>
      <c r="O41">
        <f>COUNTIF('2014 Curriculum'!AH$29:AH$102,"*"&amp;Faculty!$B41)</f>
        <v>0</v>
      </c>
      <c r="P41">
        <f>COUNTIF('2014 Curriculum'!AR$29:AR$102,"*"&amp;Faculty!$B41)</f>
        <v>0</v>
      </c>
      <c r="Q41">
        <f>COUNTIF('2014 Curriculum'!AJ$29:AJ$102,"*"&amp;Faculty!$B41)</f>
        <v>0</v>
      </c>
      <c r="R41">
        <f>COUNTIF('2014 Curriculum'!AT$29:AT$102,"*"&amp;Faculty!$B41)</f>
        <v>0</v>
      </c>
      <c r="S41">
        <f>COUNTIF('2014 Curriculum'!AL$29:AL$102,"*"&amp;Faculty!$B41)</f>
        <v>0</v>
      </c>
      <c r="T41">
        <f>COUNTIF('2014 Curriculum'!AV$29:AV$102,"*"&amp;Faculty!$B41)</f>
        <v>0</v>
      </c>
      <c r="U41">
        <f>COUNTIF('2014 Curriculum'!AN$29:AN$102,"*"&amp;Faculty!$B41)</f>
        <v>0</v>
      </c>
      <c r="V41">
        <f>COUNTIF('2014 Curriculum'!AX$29:AX$102,"*"&amp;Faculty!$B41)</f>
        <v>0</v>
      </c>
      <c r="W41">
        <f>COUNTIF('2014 Curriculum'!AP$29:AP$102,"*"&amp;Faculty!$B41)</f>
        <v>0</v>
      </c>
      <c r="X41">
        <f>COUNTIF('2014 Curriculum'!AZ$29:AZ$102,"*"&amp;Faculty!$B41)</f>
        <v>0</v>
      </c>
      <c r="Y41">
        <f>COUNTIF('2014 Curriculum'!AR$29:AR$102,"*"&amp;Faculty!$B41)</f>
        <v>0</v>
      </c>
      <c r="Z41">
        <f>COUNTIF('2014 Curriculum'!BB$29:BB$102,"*"&amp;Faculty!$B41)</f>
        <v>0</v>
      </c>
      <c r="AA41">
        <f>COUNTIF('2014 Curriculum'!AT$29:AT$102,"*"&amp;Faculty!$B41)</f>
        <v>0</v>
      </c>
      <c r="AB41">
        <f>COUNTIF('2014 Curriculum'!BD$29:BD$102,"*"&amp;Faculty!$B41)</f>
        <v>0</v>
      </c>
    </row>
    <row r="42" spans="1:28" x14ac:dyDescent="0.25">
      <c r="A42" s="11"/>
      <c r="B42" s="11"/>
      <c r="C42">
        <f>COUNTIF('2014 Curriculum'!V$29:V$102,"*"&amp;Faculty!$B42)</f>
        <v>0</v>
      </c>
      <c r="D42">
        <f>COUNTIF('2014 Curriculum'!AF$29:AF$102,"*"&amp;Faculty!$B42)</f>
        <v>0</v>
      </c>
      <c r="E42">
        <f>COUNTIF('2014 Curriculum'!X$29:X$102,"*"&amp;Faculty!$B42)</f>
        <v>0</v>
      </c>
      <c r="F42">
        <f>COUNTIF('2014 Curriculum'!AH$29:AH$102,"*"&amp;Faculty!$B42)</f>
        <v>0</v>
      </c>
      <c r="G42">
        <f>COUNTIF('2014 Curriculum'!Z$29:Z$102,"*"&amp;Faculty!$B42)</f>
        <v>0</v>
      </c>
      <c r="H42">
        <f>COUNTIF('2014 Curriculum'!AJ$29:AJ$102,"*"&amp;Faculty!$B42)</f>
        <v>0</v>
      </c>
      <c r="I42">
        <f>COUNTIF('2014 Curriculum'!AB$29:AB$102,"*"&amp;Faculty!$B42)</f>
        <v>0</v>
      </c>
      <c r="J42">
        <f>COUNTIF('2014 Curriculum'!AL$29:AL$102,"*"&amp;Faculty!$B42)</f>
        <v>0</v>
      </c>
      <c r="K42">
        <f>COUNTIF('2014 Curriculum'!AD$29:AD$102,"*"&amp;Faculty!$B42)</f>
        <v>0</v>
      </c>
      <c r="L42">
        <f>COUNTIF('2014 Curriculum'!AN$29:AN$102,"*"&amp;Faculty!$B42)</f>
        <v>0</v>
      </c>
      <c r="M42">
        <f>COUNTIF('2014 Curriculum'!AF$29:AF$102,"*"&amp;Faculty!$B42)</f>
        <v>0</v>
      </c>
      <c r="N42">
        <f>COUNTIF('2014 Curriculum'!AP$29:AP$102,"*"&amp;Faculty!$B42)</f>
        <v>0</v>
      </c>
      <c r="O42">
        <f>COUNTIF('2014 Curriculum'!AH$29:AH$102,"*"&amp;Faculty!$B42)</f>
        <v>0</v>
      </c>
      <c r="P42">
        <f>COUNTIF('2014 Curriculum'!AR$29:AR$102,"*"&amp;Faculty!$B42)</f>
        <v>0</v>
      </c>
      <c r="Q42">
        <f>COUNTIF('2014 Curriculum'!AJ$29:AJ$102,"*"&amp;Faculty!$B42)</f>
        <v>0</v>
      </c>
      <c r="R42">
        <f>COUNTIF('2014 Curriculum'!AT$29:AT$102,"*"&amp;Faculty!$B42)</f>
        <v>0</v>
      </c>
      <c r="S42">
        <f>COUNTIF('2014 Curriculum'!AL$29:AL$102,"*"&amp;Faculty!$B42)</f>
        <v>0</v>
      </c>
      <c r="T42">
        <f>COUNTIF('2014 Curriculum'!AV$29:AV$102,"*"&amp;Faculty!$B42)</f>
        <v>0</v>
      </c>
      <c r="U42">
        <f>COUNTIF('2014 Curriculum'!AN$29:AN$102,"*"&amp;Faculty!$B42)</f>
        <v>0</v>
      </c>
      <c r="V42">
        <f>COUNTIF('2014 Curriculum'!AX$29:AX$102,"*"&amp;Faculty!$B42)</f>
        <v>0</v>
      </c>
      <c r="W42">
        <f>COUNTIF('2014 Curriculum'!AP$29:AP$102,"*"&amp;Faculty!$B42)</f>
        <v>0</v>
      </c>
      <c r="X42">
        <f>COUNTIF('2014 Curriculum'!AZ$29:AZ$102,"*"&amp;Faculty!$B42)</f>
        <v>0</v>
      </c>
      <c r="Y42">
        <f>COUNTIF('2014 Curriculum'!AR$29:AR$102,"*"&amp;Faculty!$B42)</f>
        <v>0</v>
      </c>
      <c r="Z42">
        <f>COUNTIF('2014 Curriculum'!BB$29:BB$102,"*"&amp;Faculty!$B42)</f>
        <v>0</v>
      </c>
      <c r="AA42">
        <f>COUNTIF('2014 Curriculum'!AT$29:AT$102,"*"&amp;Faculty!$B42)</f>
        <v>0</v>
      </c>
      <c r="AB42">
        <f>COUNTIF('2014 Curriculum'!BD$29:BD$102,"*"&amp;Faculty!$B42)</f>
        <v>0</v>
      </c>
    </row>
    <row r="43" spans="1:28" x14ac:dyDescent="0.25">
      <c r="A43" s="11"/>
      <c r="B43" s="11"/>
      <c r="C43">
        <f>COUNTIF('2014 Curriculum'!V$29:V$102,"*"&amp;Faculty!$B43)</f>
        <v>0</v>
      </c>
      <c r="D43">
        <f>COUNTIF('2014 Curriculum'!AF$29:AF$102,"*"&amp;Faculty!$B43)</f>
        <v>0</v>
      </c>
      <c r="E43">
        <f>COUNTIF('2014 Curriculum'!X$29:X$102,"*"&amp;Faculty!$B43)</f>
        <v>0</v>
      </c>
      <c r="F43">
        <f>COUNTIF('2014 Curriculum'!AH$29:AH$102,"*"&amp;Faculty!$B43)</f>
        <v>0</v>
      </c>
      <c r="G43">
        <f>COUNTIF('2014 Curriculum'!Z$29:Z$102,"*"&amp;Faculty!$B43)</f>
        <v>0</v>
      </c>
      <c r="H43">
        <f>COUNTIF('2014 Curriculum'!AJ$29:AJ$102,"*"&amp;Faculty!$B43)</f>
        <v>0</v>
      </c>
      <c r="I43">
        <f>COUNTIF('2014 Curriculum'!AB$29:AB$102,"*"&amp;Faculty!$B43)</f>
        <v>0</v>
      </c>
      <c r="J43">
        <f>COUNTIF('2014 Curriculum'!AL$29:AL$102,"*"&amp;Faculty!$B43)</f>
        <v>0</v>
      </c>
      <c r="K43">
        <f>COUNTIF('2014 Curriculum'!AD$29:AD$102,"*"&amp;Faculty!$B43)</f>
        <v>0</v>
      </c>
      <c r="L43">
        <f>COUNTIF('2014 Curriculum'!AN$29:AN$102,"*"&amp;Faculty!$B43)</f>
        <v>0</v>
      </c>
      <c r="M43">
        <f>COUNTIF('2014 Curriculum'!AF$29:AF$102,"*"&amp;Faculty!$B43)</f>
        <v>0</v>
      </c>
      <c r="N43">
        <f>COUNTIF('2014 Curriculum'!AP$29:AP$102,"*"&amp;Faculty!$B43)</f>
        <v>0</v>
      </c>
      <c r="O43">
        <f>COUNTIF('2014 Curriculum'!AH$29:AH$102,"*"&amp;Faculty!$B43)</f>
        <v>0</v>
      </c>
      <c r="P43">
        <f>COUNTIF('2014 Curriculum'!AR$29:AR$102,"*"&amp;Faculty!$B43)</f>
        <v>0</v>
      </c>
      <c r="Q43">
        <f>COUNTIF('2014 Curriculum'!AJ$29:AJ$102,"*"&amp;Faculty!$B43)</f>
        <v>0</v>
      </c>
      <c r="R43">
        <f>COUNTIF('2014 Curriculum'!AT$29:AT$102,"*"&amp;Faculty!$B43)</f>
        <v>0</v>
      </c>
      <c r="S43">
        <f>COUNTIF('2014 Curriculum'!AL$29:AL$102,"*"&amp;Faculty!$B43)</f>
        <v>0</v>
      </c>
      <c r="T43">
        <f>COUNTIF('2014 Curriculum'!AV$29:AV$102,"*"&amp;Faculty!$B43)</f>
        <v>0</v>
      </c>
      <c r="U43">
        <f>COUNTIF('2014 Curriculum'!AN$29:AN$102,"*"&amp;Faculty!$B43)</f>
        <v>0</v>
      </c>
      <c r="V43">
        <f>COUNTIF('2014 Curriculum'!AX$29:AX$102,"*"&amp;Faculty!$B43)</f>
        <v>0</v>
      </c>
      <c r="W43">
        <f>COUNTIF('2014 Curriculum'!AP$29:AP$102,"*"&amp;Faculty!$B43)</f>
        <v>0</v>
      </c>
      <c r="X43">
        <f>COUNTIF('2014 Curriculum'!AZ$29:AZ$102,"*"&amp;Faculty!$B43)</f>
        <v>0</v>
      </c>
      <c r="Y43">
        <f>COUNTIF('2014 Curriculum'!AR$29:AR$102,"*"&amp;Faculty!$B43)</f>
        <v>0</v>
      </c>
      <c r="Z43">
        <f>COUNTIF('2014 Curriculum'!BB$29:BB$102,"*"&amp;Faculty!$B43)</f>
        <v>0</v>
      </c>
      <c r="AA43">
        <f>COUNTIF('2014 Curriculum'!AT$29:AT$102,"*"&amp;Faculty!$B43)</f>
        <v>0</v>
      </c>
      <c r="AB43">
        <f>COUNTIF('2014 Curriculum'!BD$29:BD$102,"*"&amp;Faculty!$B43)</f>
        <v>0</v>
      </c>
    </row>
    <row r="44" spans="1:28" x14ac:dyDescent="0.25">
      <c r="A44" s="11"/>
      <c r="B44" s="11"/>
      <c r="C44">
        <f>COUNTIF('2014 Curriculum'!V$29:V$102,"*"&amp;Faculty!$B44)</f>
        <v>0</v>
      </c>
      <c r="D44">
        <f>COUNTIF('2014 Curriculum'!AF$29:AF$102,"*"&amp;Faculty!$B44)</f>
        <v>0</v>
      </c>
      <c r="E44">
        <f>COUNTIF('2014 Curriculum'!X$29:X$102,"*"&amp;Faculty!$B44)</f>
        <v>0</v>
      </c>
      <c r="F44">
        <f>COUNTIF('2014 Curriculum'!AH$29:AH$102,"*"&amp;Faculty!$B44)</f>
        <v>0</v>
      </c>
      <c r="G44">
        <f>COUNTIF('2014 Curriculum'!Z$29:Z$102,"*"&amp;Faculty!$B44)</f>
        <v>0</v>
      </c>
      <c r="H44">
        <f>COUNTIF('2014 Curriculum'!AJ$29:AJ$102,"*"&amp;Faculty!$B44)</f>
        <v>0</v>
      </c>
      <c r="I44">
        <f>COUNTIF('2014 Curriculum'!AB$29:AB$102,"*"&amp;Faculty!$B44)</f>
        <v>0</v>
      </c>
      <c r="J44">
        <f>COUNTIF('2014 Curriculum'!AL$29:AL$102,"*"&amp;Faculty!$B44)</f>
        <v>0</v>
      </c>
      <c r="K44">
        <f>COUNTIF('2014 Curriculum'!AD$29:AD$102,"*"&amp;Faculty!$B44)</f>
        <v>0</v>
      </c>
      <c r="L44">
        <f>COUNTIF('2014 Curriculum'!AN$29:AN$102,"*"&amp;Faculty!$B44)</f>
        <v>0</v>
      </c>
      <c r="M44">
        <f>COUNTIF('2014 Curriculum'!AF$29:AF$102,"*"&amp;Faculty!$B44)</f>
        <v>0</v>
      </c>
      <c r="N44">
        <f>COUNTIF('2014 Curriculum'!AP$29:AP$102,"*"&amp;Faculty!$B44)</f>
        <v>0</v>
      </c>
      <c r="O44">
        <f>COUNTIF('2014 Curriculum'!AH$29:AH$102,"*"&amp;Faculty!$B44)</f>
        <v>0</v>
      </c>
      <c r="P44">
        <f>COUNTIF('2014 Curriculum'!AR$29:AR$102,"*"&amp;Faculty!$B44)</f>
        <v>0</v>
      </c>
      <c r="Q44">
        <f>COUNTIF('2014 Curriculum'!AJ$29:AJ$102,"*"&amp;Faculty!$B44)</f>
        <v>0</v>
      </c>
      <c r="R44">
        <f>COUNTIF('2014 Curriculum'!AT$29:AT$102,"*"&amp;Faculty!$B44)</f>
        <v>0</v>
      </c>
      <c r="S44">
        <f>COUNTIF('2014 Curriculum'!AL$29:AL$102,"*"&amp;Faculty!$B44)</f>
        <v>0</v>
      </c>
      <c r="T44">
        <f>COUNTIF('2014 Curriculum'!AV$29:AV$102,"*"&amp;Faculty!$B44)</f>
        <v>0</v>
      </c>
      <c r="U44">
        <f>COUNTIF('2014 Curriculum'!AN$29:AN$102,"*"&amp;Faculty!$B44)</f>
        <v>0</v>
      </c>
      <c r="V44">
        <f>COUNTIF('2014 Curriculum'!AX$29:AX$102,"*"&amp;Faculty!$B44)</f>
        <v>0</v>
      </c>
      <c r="W44">
        <f>COUNTIF('2014 Curriculum'!AP$29:AP$102,"*"&amp;Faculty!$B44)</f>
        <v>0</v>
      </c>
      <c r="X44">
        <f>COUNTIF('2014 Curriculum'!AZ$29:AZ$102,"*"&amp;Faculty!$B44)</f>
        <v>0</v>
      </c>
      <c r="Y44">
        <f>COUNTIF('2014 Curriculum'!AR$29:AR$102,"*"&amp;Faculty!$B44)</f>
        <v>0</v>
      </c>
      <c r="Z44">
        <f>COUNTIF('2014 Curriculum'!BB$29:BB$102,"*"&amp;Faculty!$B44)</f>
        <v>0</v>
      </c>
      <c r="AA44">
        <f>COUNTIF('2014 Curriculum'!AT$29:AT$102,"*"&amp;Faculty!$B44)</f>
        <v>0</v>
      </c>
      <c r="AB44">
        <f>COUNTIF('2014 Curriculum'!BD$29:BD$102,"*"&amp;Faculty!$B44)</f>
        <v>0</v>
      </c>
    </row>
    <row r="45" spans="1:28" x14ac:dyDescent="0.25">
      <c r="A45" s="11"/>
      <c r="B45" s="11"/>
      <c r="C45">
        <f>COUNTIF('2014 Curriculum'!V$29:V$102,"*"&amp;Faculty!$B45)</f>
        <v>0</v>
      </c>
      <c r="D45">
        <f>COUNTIF('2014 Curriculum'!AF$29:AF$102,"*"&amp;Faculty!$B45)</f>
        <v>0</v>
      </c>
      <c r="E45">
        <f>COUNTIF('2014 Curriculum'!X$29:X$102,"*"&amp;Faculty!$B45)</f>
        <v>0</v>
      </c>
      <c r="F45">
        <f>COUNTIF('2014 Curriculum'!AH$29:AH$102,"*"&amp;Faculty!$B45)</f>
        <v>0</v>
      </c>
      <c r="G45">
        <f>COUNTIF('2014 Curriculum'!Z$29:Z$102,"*"&amp;Faculty!$B45)</f>
        <v>0</v>
      </c>
      <c r="H45">
        <f>COUNTIF('2014 Curriculum'!AJ$29:AJ$102,"*"&amp;Faculty!$B45)</f>
        <v>0</v>
      </c>
      <c r="I45">
        <f>COUNTIF('2014 Curriculum'!AB$29:AB$102,"*"&amp;Faculty!$B45)</f>
        <v>0</v>
      </c>
      <c r="J45">
        <f>COUNTIF('2014 Curriculum'!AL$29:AL$102,"*"&amp;Faculty!$B45)</f>
        <v>0</v>
      </c>
      <c r="K45">
        <f>COUNTIF('2014 Curriculum'!AD$29:AD$102,"*"&amp;Faculty!$B45)</f>
        <v>0</v>
      </c>
      <c r="L45">
        <f>COUNTIF('2014 Curriculum'!AN$29:AN$102,"*"&amp;Faculty!$B45)</f>
        <v>0</v>
      </c>
      <c r="M45">
        <f>COUNTIF('2014 Curriculum'!AF$29:AF$102,"*"&amp;Faculty!$B45)</f>
        <v>0</v>
      </c>
      <c r="N45">
        <f>COUNTIF('2014 Curriculum'!AP$29:AP$102,"*"&amp;Faculty!$B45)</f>
        <v>0</v>
      </c>
      <c r="O45">
        <f>COUNTIF('2014 Curriculum'!AH$29:AH$102,"*"&amp;Faculty!$B45)</f>
        <v>0</v>
      </c>
      <c r="P45">
        <f>COUNTIF('2014 Curriculum'!AR$29:AR$102,"*"&amp;Faculty!$B45)</f>
        <v>0</v>
      </c>
      <c r="Q45">
        <f>COUNTIF('2014 Curriculum'!AJ$29:AJ$102,"*"&amp;Faculty!$B45)</f>
        <v>0</v>
      </c>
      <c r="R45">
        <f>COUNTIF('2014 Curriculum'!AT$29:AT$102,"*"&amp;Faculty!$B45)</f>
        <v>0</v>
      </c>
      <c r="S45">
        <f>COUNTIF('2014 Curriculum'!AL$29:AL$102,"*"&amp;Faculty!$B45)</f>
        <v>0</v>
      </c>
      <c r="T45">
        <f>COUNTIF('2014 Curriculum'!AV$29:AV$102,"*"&amp;Faculty!$B45)</f>
        <v>0</v>
      </c>
      <c r="U45">
        <f>COUNTIF('2014 Curriculum'!AN$29:AN$102,"*"&amp;Faculty!$B45)</f>
        <v>0</v>
      </c>
      <c r="V45">
        <f>COUNTIF('2014 Curriculum'!AX$29:AX$102,"*"&amp;Faculty!$B45)</f>
        <v>0</v>
      </c>
      <c r="W45">
        <f>COUNTIF('2014 Curriculum'!AP$29:AP$102,"*"&amp;Faculty!$B45)</f>
        <v>0</v>
      </c>
      <c r="X45">
        <f>COUNTIF('2014 Curriculum'!AZ$29:AZ$102,"*"&amp;Faculty!$B45)</f>
        <v>0</v>
      </c>
      <c r="Y45">
        <f>COUNTIF('2014 Curriculum'!AR$29:AR$102,"*"&amp;Faculty!$B45)</f>
        <v>0</v>
      </c>
      <c r="Z45">
        <f>COUNTIF('2014 Curriculum'!BB$29:BB$102,"*"&amp;Faculty!$B45)</f>
        <v>0</v>
      </c>
      <c r="AA45">
        <f>COUNTIF('2014 Curriculum'!AT$29:AT$102,"*"&amp;Faculty!$B45)</f>
        <v>0</v>
      </c>
      <c r="AB45">
        <f>COUNTIF('2014 Curriculum'!BD$29:BD$102,"*"&amp;Faculty!$B45)</f>
        <v>0</v>
      </c>
    </row>
    <row r="46" spans="1:28" x14ac:dyDescent="0.25">
      <c r="A46" s="11"/>
      <c r="B46" s="11"/>
      <c r="C46">
        <f>COUNTIF('2014 Curriculum'!V$29:V$102,"*"&amp;Faculty!$B46)</f>
        <v>0</v>
      </c>
      <c r="D46">
        <f>COUNTIF('2014 Curriculum'!AF$29:AF$102,"*"&amp;Faculty!$B46)</f>
        <v>0</v>
      </c>
      <c r="E46">
        <f>COUNTIF('2014 Curriculum'!X$29:X$102,"*"&amp;Faculty!$B46)</f>
        <v>0</v>
      </c>
      <c r="F46">
        <f>COUNTIF('2014 Curriculum'!AH$29:AH$102,"*"&amp;Faculty!$B46)</f>
        <v>0</v>
      </c>
      <c r="G46">
        <f>COUNTIF('2014 Curriculum'!Z$29:Z$102,"*"&amp;Faculty!$B46)</f>
        <v>0</v>
      </c>
      <c r="H46">
        <f>COUNTIF('2014 Curriculum'!AJ$29:AJ$102,"*"&amp;Faculty!$B46)</f>
        <v>0</v>
      </c>
      <c r="I46">
        <f>COUNTIF('2014 Curriculum'!AB$29:AB$102,"*"&amp;Faculty!$B46)</f>
        <v>0</v>
      </c>
      <c r="J46">
        <f>COUNTIF('2014 Curriculum'!AL$29:AL$102,"*"&amp;Faculty!$B46)</f>
        <v>0</v>
      </c>
      <c r="K46">
        <f>COUNTIF('2014 Curriculum'!AD$29:AD$102,"*"&amp;Faculty!$B46)</f>
        <v>0</v>
      </c>
      <c r="L46">
        <f>COUNTIF('2014 Curriculum'!AN$29:AN$102,"*"&amp;Faculty!$B46)</f>
        <v>0</v>
      </c>
      <c r="M46">
        <f>COUNTIF('2014 Curriculum'!AF$29:AF$102,"*"&amp;Faculty!$B46)</f>
        <v>0</v>
      </c>
      <c r="N46">
        <f>COUNTIF('2014 Curriculum'!AP$29:AP$102,"*"&amp;Faculty!$B46)</f>
        <v>0</v>
      </c>
      <c r="O46">
        <f>COUNTIF('2014 Curriculum'!AH$29:AH$102,"*"&amp;Faculty!$B46)</f>
        <v>0</v>
      </c>
      <c r="P46">
        <f>COUNTIF('2014 Curriculum'!AR$29:AR$102,"*"&amp;Faculty!$B46)</f>
        <v>0</v>
      </c>
      <c r="Q46">
        <f>COUNTIF('2014 Curriculum'!AJ$29:AJ$102,"*"&amp;Faculty!$B46)</f>
        <v>0</v>
      </c>
      <c r="R46">
        <f>COUNTIF('2014 Curriculum'!AT$29:AT$102,"*"&amp;Faculty!$B46)</f>
        <v>0</v>
      </c>
      <c r="S46">
        <f>COUNTIF('2014 Curriculum'!AL$29:AL$102,"*"&amp;Faculty!$B46)</f>
        <v>0</v>
      </c>
      <c r="T46">
        <f>COUNTIF('2014 Curriculum'!AV$29:AV$102,"*"&amp;Faculty!$B46)</f>
        <v>0</v>
      </c>
      <c r="U46">
        <f>COUNTIF('2014 Curriculum'!AN$29:AN$102,"*"&amp;Faculty!$B46)</f>
        <v>0</v>
      </c>
      <c r="V46">
        <f>COUNTIF('2014 Curriculum'!AX$29:AX$102,"*"&amp;Faculty!$B46)</f>
        <v>0</v>
      </c>
      <c r="W46">
        <f>COUNTIF('2014 Curriculum'!AP$29:AP$102,"*"&amp;Faculty!$B46)</f>
        <v>0</v>
      </c>
      <c r="X46">
        <f>COUNTIF('2014 Curriculum'!AZ$29:AZ$102,"*"&amp;Faculty!$B46)</f>
        <v>0</v>
      </c>
      <c r="Y46">
        <f>COUNTIF('2014 Curriculum'!AR$29:AR$102,"*"&amp;Faculty!$B46)</f>
        <v>0</v>
      </c>
      <c r="Z46">
        <f>COUNTIF('2014 Curriculum'!BB$29:BB$102,"*"&amp;Faculty!$B46)</f>
        <v>0</v>
      </c>
      <c r="AA46">
        <f>COUNTIF('2014 Curriculum'!AT$29:AT$102,"*"&amp;Faculty!$B46)</f>
        <v>0</v>
      </c>
      <c r="AB46">
        <f>COUNTIF('2014 Curriculum'!BD$29:BD$102,"*"&amp;Faculty!$B46)</f>
        <v>0</v>
      </c>
    </row>
    <row r="47" spans="1:28" x14ac:dyDescent="0.25">
      <c r="A47" s="11"/>
      <c r="B47" s="11"/>
      <c r="C47">
        <f>COUNTIF('2014 Curriculum'!V$29:V$102,"*"&amp;Faculty!$B47)</f>
        <v>0</v>
      </c>
      <c r="D47">
        <f>COUNTIF('2014 Curriculum'!AF$29:AF$102,"*"&amp;Faculty!$B47)</f>
        <v>0</v>
      </c>
      <c r="E47">
        <f>COUNTIF('2014 Curriculum'!X$29:X$102,"*"&amp;Faculty!$B47)</f>
        <v>0</v>
      </c>
      <c r="F47">
        <f>COUNTIF('2014 Curriculum'!AH$29:AH$102,"*"&amp;Faculty!$B47)</f>
        <v>0</v>
      </c>
      <c r="G47">
        <f>COUNTIF('2014 Curriculum'!Z$29:Z$102,"*"&amp;Faculty!$B47)</f>
        <v>0</v>
      </c>
      <c r="H47">
        <f>COUNTIF('2014 Curriculum'!AJ$29:AJ$102,"*"&amp;Faculty!$B47)</f>
        <v>0</v>
      </c>
      <c r="I47">
        <f>COUNTIF('2014 Curriculum'!AB$29:AB$102,"*"&amp;Faculty!$B47)</f>
        <v>0</v>
      </c>
      <c r="J47">
        <f>COUNTIF('2014 Curriculum'!AL$29:AL$102,"*"&amp;Faculty!$B47)</f>
        <v>0</v>
      </c>
      <c r="K47">
        <f>COUNTIF('2014 Curriculum'!AD$29:AD$102,"*"&amp;Faculty!$B47)</f>
        <v>0</v>
      </c>
      <c r="L47">
        <f>COUNTIF('2014 Curriculum'!AN$29:AN$102,"*"&amp;Faculty!$B47)</f>
        <v>0</v>
      </c>
      <c r="M47">
        <f>COUNTIF('2014 Curriculum'!AF$29:AF$102,"*"&amp;Faculty!$B47)</f>
        <v>0</v>
      </c>
      <c r="N47">
        <f>COUNTIF('2014 Curriculum'!AP$29:AP$102,"*"&amp;Faculty!$B47)</f>
        <v>0</v>
      </c>
      <c r="O47">
        <f>COUNTIF('2014 Curriculum'!AH$29:AH$102,"*"&amp;Faculty!$B47)</f>
        <v>0</v>
      </c>
      <c r="P47">
        <f>COUNTIF('2014 Curriculum'!AR$29:AR$102,"*"&amp;Faculty!$B47)</f>
        <v>0</v>
      </c>
      <c r="Q47">
        <f>COUNTIF('2014 Curriculum'!AJ$29:AJ$102,"*"&amp;Faculty!$B47)</f>
        <v>0</v>
      </c>
      <c r="R47">
        <f>COUNTIF('2014 Curriculum'!AT$29:AT$102,"*"&amp;Faculty!$B47)</f>
        <v>0</v>
      </c>
      <c r="S47">
        <f>COUNTIF('2014 Curriculum'!AL$29:AL$102,"*"&amp;Faculty!$B47)</f>
        <v>0</v>
      </c>
      <c r="T47">
        <f>COUNTIF('2014 Curriculum'!AV$29:AV$102,"*"&amp;Faculty!$B47)</f>
        <v>0</v>
      </c>
      <c r="U47">
        <f>COUNTIF('2014 Curriculum'!AN$29:AN$102,"*"&amp;Faculty!$B47)</f>
        <v>0</v>
      </c>
      <c r="V47">
        <f>COUNTIF('2014 Curriculum'!AX$29:AX$102,"*"&amp;Faculty!$B47)</f>
        <v>0</v>
      </c>
      <c r="W47">
        <f>COUNTIF('2014 Curriculum'!AP$29:AP$102,"*"&amp;Faculty!$B47)</f>
        <v>0</v>
      </c>
      <c r="X47">
        <f>COUNTIF('2014 Curriculum'!AZ$29:AZ$102,"*"&amp;Faculty!$B47)</f>
        <v>0</v>
      </c>
      <c r="Y47">
        <f>COUNTIF('2014 Curriculum'!AR$29:AR$102,"*"&amp;Faculty!$B47)</f>
        <v>0</v>
      </c>
      <c r="Z47">
        <f>COUNTIF('2014 Curriculum'!BB$29:BB$102,"*"&amp;Faculty!$B47)</f>
        <v>0</v>
      </c>
      <c r="AA47">
        <f>COUNTIF('2014 Curriculum'!AT$29:AT$102,"*"&amp;Faculty!$B47)</f>
        <v>0</v>
      </c>
      <c r="AB47">
        <f>COUNTIF('2014 Curriculum'!BD$29:BD$102,"*"&amp;Faculty!$B47)</f>
        <v>0</v>
      </c>
    </row>
    <row r="48" spans="1:28" x14ac:dyDescent="0.25">
      <c r="A48" s="11"/>
      <c r="B48" s="11"/>
      <c r="C48">
        <f>COUNTIF('2014 Curriculum'!V$29:V$102,"*"&amp;Faculty!$B48)</f>
        <v>0</v>
      </c>
      <c r="D48">
        <f>COUNTIF('2014 Curriculum'!AF$29:AF$102,"*"&amp;Faculty!$B48)</f>
        <v>0</v>
      </c>
      <c r="E48">
        <f>COUNTIF('2014 Curriculum'!X$29:X$102,"*"&amp;Faculty!$B48)</f>
        <v>0</v>
      </c>
      <c r="F48">
        <f>COUNTIF('2014 Curriculum'!AH$29:AH$102,"*"&amp;Faculty!$B48)</f>
        <v>0</v>
      </c>
      <c r="G48">
        <f>COUNTIF('2014 Curriculum'!Z$29:Z$102,"*"&amp;Faculty!$B48)</f>
        <v>0</v>
      </c>
      <c r="H48">
        <f>COUNTIF('2014 Curriculum'!AJ$29:AJ$102,"*"&amp;Faculty!$B48)</f>
        <v>0</v>
      </c>
      <c r="I48">
        <f>COUNTIF('2014 Curriculum'!AB$29:AB$102,"*"&amp;Faculty!$B48)</f>
        <v>0</v>
      </c>
      <c r="J48">
        <f>COUNTIF('2014 Curriculum'!AL$29:AL$102,"*"&amp;Faculty!$B48)</f>
        <v>0</v>
      </c>
      <c r="K48">
        <f>COUNTIF('2014 Curriculum'!AD$29:AD$102,"*"&amp;Faculty!$B48)</f>
        <v>0</v>
      </c>
      <c r="L48">
        <f>COUNTIF('2014 Curriculum'!AN$29:AN$102,"*"&amp;Faculty!$B48)</f>
        <v>0</v>
      </c>
      <c r="M48">
        <f>COUNTIF('2014 Curriculum'!AF$29:AF$102,"*"&amp;Faculty!$B48)</f>
        <v>0</v>
      </c>
      <c r="N48">
        <f>COUNTIF('2014 Curriculum'!AP$29:AP$102,"*"&amp;Faculty!$B48)</f>
        <v>0</v>
      </c>
      <c r="O48">
        <f>COUNTIF('2014 Curriculum'!AH$29:AH$102,"*"&amp;Faculty!$B48)</f>
        <v>0</v>
      </c>
      <c r="P48">
        <f>COUNTIF('2014 Curriculum'!AR$29:AR$102,"*"&amp;Faculty!$B48)</f>
        <v>0</v>
      </c>
      <c r="Q48">
        <f>COUNTIF('2014 Curriculum'!AJ$29:AJ$102,"*"&amp;Faculty!$B48)</f>
        <v>0</v>
      </c>
      <c r="R48">
        <f>COUNTIF('2014 Curriculum'!AT$29:AT$102,"*"&amp;Faculty!$B48)</f>
        <v>0</v>
      </c>
      <c r="S48">
        <f>COUNTIF('2014 Curriculum'!AL$29:AL$102,"*"&amp;Faculty!$B48)</f>
        <v>0</v>
      </c>
      <c r="T48">
        <f>COUNTIF('2014 Curriculum'!AV$29:AV$102,"*"&amp;Faculty!$B48)</f>
        <v>0</v>
      </c>
      <c r="U48">
        <f>COUNTIF('2014 Curriculum'!AN$29:AN$102,"*"&amp;Faculty!$B48)</f>
        <v>0</v>
      </c>
      <c r="V48">
        <f>COUNTIF('2014 Curriculum'!AX$29:AX$102,"*"&amp;Faculty!$B48)</f>
        <v>0</v>
      </c>
      <c r="W48">
        <f>COUNTIF('2014 Curriculum'!AP$29:AP$102,"*"&amp;Faculty!$B48)</f>
        <v>0</v>
      </c>
      <c r="X48">
        <f>COUNTIF('2014 Curriculum'!AZ$29:AZ$102,"*"&amp;Faculty!$B48)</f>
        <v>0</v>
      </c>
      <c r="Y48">
        <f>COUNTIF('2014 Curriculum'!AR$29:AR$102,"*"&amp;Faculty!$B48)</f>
        <v>0</v>
      </c>
      <c r="Z48">
        <f>COUNTIF('2014 Curriculum'!BB$29:BB$102,"*"&amp;Faculty!$B48)</f>
        <v>0</v>
      </c>
      <c r="AA48">
        <f>COUNTIF('2014 Curriculum'!AT$29:AT$102,"*"&amp;Faculty!$B48)</f>
        <v>0</v>
      </c>
      <c r="AB48">
        <f>COUNTIF('2014 Curriculum'!BD$29:BD$102,"*"&amp;Faculty!$B48)</f>
        <v>0</v>
      </c>
    </row>
    <row r="49" spans="1:28" x14ac:dyDescent="0.25">
      <c r="A49" s="11"/>
      <c r="B49" s="11"/>
      <c r="C49">
        <f>COUNTIF('2014 Curriculum'!V$29:V$102,"*"&amp;Faculty!$B49)</f>
        <v>0</v>
      </c>
      <c r="D49">
        <f>COUNTIF('2014 Curriculum'!AF$29:AF$102,"*"&amp;Faculty!$B49)</f>
        <v>0</v>
      </c>
      <c r="E49">
        <f>COUNTIF('2014 Curriculum'!X$29:X$102,"*"&amp;Faculty!$B49)</f>
        <v>0</v>
      </c>
      <c r="F49">
        <f>COUNTIF('2014 Curriculum'!AH$29:AH$102,"*"&amp;Faculty!$B49)</f>
        <v>0</v>
      </c>
      <c r="G49">
        <f>COUNTIF('2014 Curriculum'!Z$29:Z$102,"*"&amp;Faculty!$B49)</f>
        <v>0</v>
      </c>
      <c r="H49">
        <f>COUNTIF('2014 Curriculum'!AJ$29:AJ$102,"*"&amp;Faculty!$B49)</f>
        <v>0</v>
      </c>
      <c r="I49">
        <f>COUNTIF('2014 Curriculum'!AB$29:AB$102,"*"&amp;Faculty!$B49)</f>
        <v>0</v>
      </c>
      <c r="J49">
        <f>COUNTIF('2014 Curriculum'!AL$29:AL$102,"*"&amp;Faculty!$B49)</f>
        <v>0</v>
      </c>
      <c r="K49">
        <f>COUNTIF('2014 Curriculum'!AD$29:AD$102,"*"&amp;Faculty!$B49)</f>
        <v>0</v>
      </c>
      <c r="L49">
        <f>COUNTIF('2014 Curriculum'!AN$29:AN$102,"*"&amp;Faculty!$B49)</f>
        <v>0</v>
      </c>
      <c r="M49">
        <f>COUNTIF('2014 Curriculum'!AF$29:AF$102,"*"&amp;Faculty!$B49)</f>
        <v>0</v>
      </c>
      <c r="N49">
        <f>COUNTIF('2014 Curriculum'!AP$29:AP$102,"*"&amp;Faculty!$B49)</f>
        <v>0</v>
      </c>
      <c r="O49">
        <f>COUNTIF('2014 Curriculum'!AH$29:AH$102,"*"&amp;Faculty!$B49)</f>
        <v>0</v>
      </c>
      <c r="P49">
        <f>COUNTIF('2014 Curriculum'!AR$29:AR$102,"*"&amp;Faculty!$B49)</f>
        <v>0</v>
      </c>
      <c r="Q49">
        <f>COUNTIF('2014 Curriculum'!AJ$29:AJ$102,"*"&amp;Faculty!$B49)</f>
        <v>0</v>
      </c>
      <c r="R49">
        <f>COUNTIF('2014 Curriculum'!AT$29:AT$102,"*"&amp;Faculty!$B49)</f>
        <v>0</v>
      </c>
      <c r="S49">
        <f>COUNTIF('2014 Curriculum'!AL$29:AL$102,"*"&amp;Faculty!$B49)</f>
        <v>0</v>
      </c>
      <c r="T49">
        <f>COUNTIF('2014 Curriculum'!AV$29:AV$102,"*"&amp;Faculty!$B49)</f>
        <v>0</v>
      </c>
      <c r="U49">
        <f>COUNTIF('2014 Curriculum'!AN$29:AN$102,"*"&amp;Faculty!$B49)</f>
        <v>0</v>
      </c>
      <c r="V49">
        <f>COUNTIF('2014 Curriculum'!AX$29:AX$102,"*"&amp;Faculty!$B49)</f>
        <v>0</v>
      </c>
      <c r="W49">
        <f>COUNTIF('2014 Curriculum'!AP$29:AP$102,"*"&amp;Faculty!$B49)</f>
        <v>0</v>
      </c>
      <c r="X49">
        <f>COUNTIF('2014 Curriculum'!AZ$29:AZ$102,"*"&amp;Faculty!$B49)</f>
        <v>0</v>
      </c>
      <c r="Y49">
        <f>COUNTIF('2014 Curriculum'!AR$29:AR$102,"*"&amp;Faculty!$B49)</f>
        <v>0</v>
      </c>
      <c r="Z49">
        <f>COUNTIF('2014 Curriculum'!BB$29:BB$102,"*"&amp;Faculty!$B49)</f>
        <v>0</v>
      </c>
      <c r="AA49">
        <f>COUNTIF('2014 Curriculum'!AT$29:AT$102,"*"&amp;Faculty!$B49)</f>
        <v>0</v>
      </c>
      <c r="AB49">
        <f>COUNTIF('2014 Curriculum'!BD$29:BD$102,"*"&amp;Faculty!$B49)</f>
        <v>0</v>
      </c>
    </row>
    <row r="50" spans="1:28" x14ac:dyDescent="0.25">
      <c r="A50" s="11"/>
      <c r="B50" s="11"/>
      <c r="C50">
        <f>COUNTIF('2014 Curriculum'!V$29:V$102,"*"&amp;Faculty!$B50)</f>
        <v>0</v>
      </c>
      <c r="D50">
        <f>COUNTIF('2014 Curriculum'!AF$29:AF$102,"*"&amp;Faculty!$B50)</f>
        <v>0</v>
      </c>
      <c r="E50">
        <f>COUNTIF('2014 Curriculum'!X$29:X$102,"*"&amp;Faculty!$B50)</f>
        <v>0</v>
      </c>
      <c r="F50">
        <f>COUNTIF('2014 Curriculum'!AH$29:AH$102,"*"&amp;Faculty!$B50)</f>
        <v>0</v>
      </c>
      <c r="G50">
        <f>COUNTIF('2014 Curriculum'!Z$29:Z$102,"*"&amp;Faculty!$B50)</f>
        <v>0</v>
      </c>
      <c r="H50">
        <f>COUNTIF('2014 Curriculum'!AJ$29:AJ$102,"*"&amp;Faculty!$B50)</f>
        <v>0</v>
      </c>
      <c r="I50">
        <f>COUNTIF('2014 Curriculum'!AB$29:AB$102,"*"&amp;Faculty!$B50)</f>
        <v>0</v>
      </c>
      <c r="J50">
        <f>COUNTIF('2014 Curriculum'!AL$29:AL$102,"*"&amp;Faculty!$B50)</f>
        <v>0</v>
      </c>
      <c r="K50">
        <f>COUNTIF('2014 Curriculum'!AD$29:AD$102,"*"&amp;Faculty!$B50)</f>
        <v>0</v>
      </c>
      <c r="L50">
        <f>COUNTIF('2014 Curriculum'!AN$29:AN$102,"*"&amp;Faculty!$B50)</f>
        <v>0</v>
      </c>
      <c r="M50">
        <f>COUNTIF('2014 Curriculum'!AF$29:AF$102,"*"&amp;Faculty!$B50)</f>
        <v>0</v>
      </c>
      <c r="N50">
        <f>COUNTIF('2014 Curriculum'!AP$29:AP$102,"*"&amp;Faculty!$B50)</f>
        <v>0</v>
      </c>
      <c r="O50">
        <f>COUNTIF('2014 Curriculum'!AH$29:AH$102,"*"&amp;Faculty!$B50)</f>
        <v>0</v>
      </c>
      <c r="P50">
        <f>COUNTIF('2014 Curriculum'!AR$29:AR$102,"*"&amp;Faculty!$B50)</f>
        <v>0</v>
      </c>
      <c r="Q50">
        <f>COUNTIF('2014 Curriculum'!AJ$29:AJ$102,"*"&amp;Faculty!$B50)</f>
        <v>0</v>
      </c>
      <c r="R50">
        <f>COUNTIF('2014 Curriculum'!AT$29:AT$102,"*"&amp;Faculty!$B50)</f>
        <v>0</v>
      </c>
      <c r="S50">
        <f>COUNTIF('2014 Curriculum'!AL$29:AL$102,"*"&amp;Faculty!$B50)</f>
        <v>0</v>
      </c>
      <c r="T50">
        <f>COUNTIF('2014 Curriculum'!AV$29:AV$102,"*"&amp;Faculty!$B50)</f>
        <v>0</v>
      </c>
      <c r="U50">
        <f>COUNTIF('2014 Curriculum'!AN$29:AN$102,"*"&amp;Faculty!$B50)</f>
        <v>0</v>
      </c>
      <c r="V50">
        <f>COUNTIF('2014 Curriculum'!AX$29:AX$102,"*"&amp;Faculty!$B50)</f>
        <v>0</v>
      </c>
      <c r="W50">
        <f>COUNTIF('2014 Curriculum'!AP$29:AP$102,"*"&amp;Faculty!$B50)</f>
        <v>0</v>
      </c>
      <c r="X50">
        <f>COUNTIF('2014 Curriculum'!AZ$29:AZ$102,"*"&amp;Faculty!$B50)</f>
        <v>0</v>
      </c>
      <c r="Y50">
        <f>COUNTIF('2014 Curriculum'!AR$29:AR$102,"*"&amp;Faculty!$B50)</f>
        <v>0</v>
      </c>
      <c r="Z50">
        <f>COUNTIF('2014 Curriculum'!BB$29:BB$102,"*"&amp;Faculty!$B50)</f>
        <v>0</v>
      </c>
      <c r="AA50">
        <f>COUNTIF('2014 Curriculum'!AT$29:AT$102,"*"&amp;Faculty!$B50)</f>
        <v>0</v>
      </c>
      <c r="AB50">
        <f>COUNTIF('2014 Curriculum'!BD$29:BD$102,"*"&amp;Faculty!$B50)</f>
        <v>0</v>
      </c>
    </row>
    <row r="51" spans="1:28" x14ac:dyDescent="0.25">
      <c r="A51" s="11"/>
      <c r="B51" s="11"/>
      <c r="C51">
        <f>COUNTIF('2014 Curriculum'!V$29:V$102,"*"&amp;Faculty!$B51)</f>
        <v>0</v>
      </c>
      <c r="D51">
        <f>COUNTIF('2014 Curriculum'!AF$29:AF$102,"*"&amp;Faculty!$B51)</f>
        <v>0</v>
      </c>
      <c r="E51">
        <f>COUNTIF('2014 Curriculum'!X$29:X$102,"*"&amp;Faculty!$B51)</f>
        <v>0</v>
      </c>
      <c r="F51">
        <f>COUNTIF('2014 Curriculum'!AH$29:AH$102,"*"&amp;Faculty!$B51)</f>
        <v>0</v>
      </c>
      <c r="G51">
        <f>COUNTIF('2014 Curriculum'!Z$29:Z$102,"*"&amp;Faculty!$B51)</f>
        <v>0</v>
      </c>
      <c r="H51">
        <f>COUNTIF('2014 Curriculum'!AJ$29:AJ$102,"*"&amp;Faculty!$B51)</f>
        <v>0</v>
      </c>
      <c r="I51">
        <f>COUNTIF('2014 Curriculum'!AB$29:AB$102,"*"&amp;Faculty!$B51)</f>
        <v>0</v>
      </c>
      <c r="J51">
        <f>COUNTIF('2014 Curriculum'!AL$29:AL$102,"*"&amp;Faculty!$B51)</f>
        <v>0</v>
      </c>
      <c r="K51">
        <f>COUNTIF('2014 Curriculum'!AD$29:AD$102,"*"&amp;Faculty!$B51)</f>
        <v>0</v>
      </c>
      <c r="L51">
        <f>COUNTIF('2014 Curriculum'!AN$29:AN$102,"*"&amp;Faculty!$B51)</f>
        <v>0</v>
      </c>
      <c r="M51">
        <f>COUNTIF('2014 Curriculum'!AF$29:AF$102,"*"&amp;Faculty!$B51)</f>
        <v>0</v>
      </c>
      <c r="N51">
        <f>COUNTIF('2014 Curriculum'!AP$29:AP$102,"*"&amp;Faculty!$B51)</f>
        <v>0</v>
      </c>
      <c r="O51">
        <f>COUNTIF('2014 Curriculum'!AH$29:AH$102,"*"&amp;Faculty!$B51)</f>
        <v>0</v>
      </c>
      <c r="P51">
        <f>COUNTIF('2014 Curriculum'!AR$29:AR$102,"*"&amp;Faculty!$B51)</f>
        <v>0</v>
      </c>
      <c r="Q51">
        <f>COUNTIF('2014 Curriculum'!AJ$29:AJ$102,"*"&amp;Faculty!$B51)</f>
        <v>0</v>
      </c>
      <c r="R51">
        <f>COUNTIF('2014 Curriculum'!AT$29:AT$102,"*"&amp;Faculty!$B51)</f>
        <v>0</v>
      </c>
      <c r="S51">
        <f>COUNTIF('2014 Curriculum'!AL$29:AL$102,"*"&amp;Faculty!$B51)</f>
        <v>0</v>
      </c>
      <c r="T51">
        <f>COUNTIF('2014 Curriculum'!AV$29:AV$102,"*"&amp;Faculty!$B51)</f>
        <v>0</v>
      </c>
      <c r="U51">
        <f>COUNTIF('2014 Curriculum'!AN$29:AN$102,"*"&amp;Faculty!$B51)</f>
        <v>0</v>
      </c>
      <c r="V51">
        <f>COUNTIF('2014 Curriculum'!AX$29:AX$102,"*"&amp;Faculty!$B51)</f>
        <v>0</v>
      </c>
      <c r="W51">
        <f>COUNTIF('2014 Curriculum'!AP$29:AP$102,"*"&amp;Faculty!$B51)</f>
        <v>0</v>
      </c>
      <c r="X51">
        <f>COUNTIF('2014 Curriculum'!AZ$29:AZ$102,"*"&amp;Faculty!$B51)</f>
        <v>0</v>
      </c>
      <c r="Y51">
        <f>COUNTIF('2014 Curriculum'!AR$29:AR$102,"*"&amp;Faculty!$B51)</f>
        <v>0</v>
      </c>
      <c r="Z51">
        <f>COUNTIF('2014 Curriculum'!BB$29:BB$102,"*"&amp;Faculty!$B51)</f>
        <v>0</v>
      </c>
      <c r="AA51">
        <f>COUNTIF('2014 Curriculum'!AT$29:AT$102,"*"&amp;Faculty!$B51)</f>
        <v>0</v>
      </c>
      <c r="AB51">
        <f>COUNTIF('2014 Curriculum'!BD$29:BD$102,"*"&amp;Faculty!$B51)</f>
        <v>0</v>
      </c>
    </row>
    <row r="52" spans="1:28" x14ac:dyDescent="0.25">
      <c r="A52" s="11"/>
      <c r="B52" s="11"/>
      <c r="C52">
        <f>COUNTIF('2014 Curriculum'!V$29:V$102,"*"&amp;Faculty!$B52)</f>
        <v>0</v>
      </c>
      <c r="D52">
        <f>COUNTIF('2014 Curriculum'!AF$29:AF$102,"*"&amp;Faculty!$B52)</f>
        <v>0</v>
      </c>
      <c r="E52">
        <f>COUNTIF('2014 Curriculum'!X$29:X$102,"*"&amp;Faculty!$B52)</f>
        <v>0</v>
      </c>
      <c r="F52">
        <f>COUNTIF('2014 Curriculum'!AH$29:AH$102,"*"&amp;Faculty!$B52)</f>
        <v>0</v>
      </c>
      <c r="G52">
        <f>COUNTIF('2014 Curriculum'!Z$29:Z$102,"*"&amp;Faculty!$B52)</f>
        <v>0</v>
      </c>
      <c r="H52">
        <f>COUNTIF('2014 Curriculum'!AJ$29:AJ$102,"*"&amp;Faculty!$B52)</f>
        <v>0</v>
      </c>
      <c r="I52">
        <f>COUNTIF('2014 Curriculum'!AB$29:AB$102,"*"&amp;Faculty!$B52)</f>
        <v>0</v>
      </c>
      <c r="J52">
        <f>COUNTIF('2014 Curriculum'!AL$29:AL$102,"*"&amp;Faculty!$B52)</f>
        <v>0</v>
      </c>
      <c r="K52">
        <f>COUNTIF('2014 Curriculum'!AD$29:AD$102,"*"&amp;Faculty!$B52)</f>
        <v>0</v>
      </c>
      <c r="L52">
        <f>COUNTIF('2014 Curriculum'!AN$29:AN$102,"*"&amp;Faculty!$B52)</f>
        <v>0</v>
      </c>
      <c r="M52">
        <f>COUNTIF('2014 Curriculum'!AF$29:AF$102,"*"&amp;Faculty!$B52)</f>
        <v>0</v>
      </c>
      <c r="N52">
        <f>COUNTIF('2014 Curriculum'!AP$29:AP$102,"*"&amp;Faculty!$B52)</f>
        <v>0</v>
      </c>
      <c r="O52">
        <f>COUNTIF('2014 Curriculum'!AH$29:AH$102,"*"&amp;Faculty!$B52)</f>
        <v>0</v>
      </c>
      <c r="P52">
        <f>COUNTIF('2014 Curriculum'!AR$29:AR$102,"*"&amp;Faculty!$B52)</f>
        <v>0</v>
      </c>
      <c r="Q52">
        <f>COUNTIF('2014 Curriculum'!AJ$29:AJ$102,"*"&amp;Faculty!$B52)</f>
        <v>0</v>
      </c>
      <c r="R52">
        <f>COUNTIF('2014 Curriculum'!AT$29:AT$102,"*"&amp;Faculty!$B52)</f>
        <v>0</v>
      </c>
      <c r="S52">
        <f>COUNTIF('2014 Curriculum'!AL$29:AL$102,"*"&amp;Faculty!$B52)</f>
        <v>0</v>
      </c>
      <c r="T52">
        <f>COUNTIF('2014 Curriculum'!AV$29:AV$102,"*"&amp;Faculty!$B52)</f>
        <v>0</v>
      </c>
      <c r="U52">
        <f>COUNTIF('2014 Curriculum'!AN$29:AN$102,"*"&amp;Faculty!$B52)</f>
        <v>0</v>
      </c>
      <c r="V52">
        <f>COUNTIF('2014 Curriculum'!AX$29:AX$102,"*"&amp;Faculty!$B52)</f>
        <v>0</v>
      </c>
      <c r="W52">
        <f>COUNTIF('2014 Curriculum'!AP$29:AP$102,"*"&amp;Faculty!$B52)</f>
        <v>0</v>
      </c>
      <c r="X52">
        <f>COUNTIF('2014 Curriculum'!AZ$29:AZ$102,"*"&amp;Faculty!$B52)</f>
        <v>0</v>
      </c>
      <c r="Y52">
        <f>COUNTIF('2014 Curriculum'!AR$29:AR$102,"*"&amp;Faculty!$B52)</f>
        <v>0</v>
      </c>
      <c r="Z52">
        <f>COUNTIF('2014 Curriculum'!BB$29:BB$102,"*"&amp;Faculty!$B52)</f>
        <v>0</v>
      </c>
      <c r="AA52">
        <f>COUNTIF('2014 Curriculum'!AT$29:AT$102,"*"&amp;Faculty!$B52)</f>
        <v>0</v>
      </c>
      <c r="AB52">
        <f>COUNTIF('2014 Curriculum'!BD$29:BD$102,"*"&amp;Faculty!$B52)</f>
        <v>0</v>
      </c>
    </row>
    <row r="53" spans="1:28" x14ac:dyDescent="0.25">
      <c r="A53" s="11"/>
      <c r="B53" s="11"/>
      <c r="C53">
        <f>COUNTIF('2014 Curriculum'!V$29:V$102,"*"&amp;Faculty!$B53)</f>
        <v>0</v>
      </c>
      <c r="D53">
        <f>COUNTIF('2014 Curriculum'!AF$29:AF$102,"*"&amp;Faculty!$B53)</f>
        <v>0</v>
      </c>
      <c r="E53">
        <f>COUNTIF('2014 Curriculum'!X$29:X$102,"*"&amp;Faculty!$B53)</f>
        <v>0</v>
      </c>
      <c r="F53">
        <f>COUNTIF('2014 Curriculum'!AH$29:AH$102,"*"&amp;Faculty!$B53)</f>
        <v>0</v>
      </c>
      <c r="G53">
        <f>COUNTIF('2014 Curriculum'!Z$29:Z$102,"*"&amp;Faculty!$B53)</f>
        <v>0</v>
      </c>
      <c r="H53">
        <f>COUNTIF('2014 Curriculum'!AJ$29:AJ$102,"*"&amp;Faculty!$B53)</f>
        <v>0</v>
      </c>
      <c r="I53">
        <f>COUNTIF('2014 Curriculum'!AB$29:AB$102,"*"&amp;Faculty!$B53)</f>
        <v>0</v>
      </c>
      <c r="J53">
        <f>COUNTIF('2014 Curriculum'!AL$29:AL$102,"*"&amp;Faculty!$B53)</f>
        <v>0</v>
      </c>
      <c r="K53">
        <f>COUNTIF('2014 Curriculum'!AD$29:AD$102,"*"&amp;Faculty!$B53)</f>
        <v>0</v>
      </c>
      <c r="L53">
        <f>COUNTIF('2014 Curriculum'!AN$29:AN$102,"*"&amp;Faculty!$B53)</f>
        <v>0</v>
      </c>
      <c r="M53">
        <f>COUNTIF('2014 Curriculum'!AF$29:AF$102,"*"&amp;Faculty!$B53)</f>
        <v>0</v>
      </c>
      <c r="N53">
        <f>COUNTIF('2014 Curriculum'!AP$29:AP$102,"*"&amp;Faculty!$B53)</f>
        <v>0</v>
      </c>
      <c r="O53">
        <f>COUNTIF('2014 Curriculum'!AH$29:AH$102,"*"&amp;Faculty!$B53)</f>
        <v>0</v>
      </c>
      <c r="P53">
        <f>COUNTIF('2014 Curriculum'!AR$29:AR$102,"*"&amp;Faculty!$B53)</f>
        <v>0</v>
      </c>
      <c r="Q53">
        <f>COUNTIF('2014 Curriculum'!AJ$29:AJ$102,"*"&amp;Faculty!$B53)</f>
        <v>0</v>
      </c>
      <c r="R53">
        <f>COUNTIF('2014 Curriculum'!AT$29:AT$102,"*"&amp;Faculty!$B53)</f>
        <v>0</v>
      </c>
      <c r="S53">
        <f>COUNTIF('2014 Curriculum'!AL$29:AL$102,"*"&amp;Faculty!$B53)</f>
        <v>0</v>
      </c>
      <c r="T53">
        <f>COUNTIF('2014 Curriculum'!AV$29:AV$102,"*"&amp;Faculty!$B53)</f>
        <v>0</v>
      </c>
      <c r="U53">
        <f>COUNTIF('2014 Curriculum'!AN$29:AN$102,"*"&amp;Faculty!$B53)</f>
        <v>0</v>
      </c>
      <c r="V53">
        <f>COUNTIF('2014 Curriculum'!AX$29:AX$102,"*"&amp;Faculty!$B53)</f>
        <v>0</v>
      </c>
      <c r="W53">
        <f>COUNTIF('2014 Curriculum'!AP$29:AP$102,"*"&amp;Faculty!$B53)</f>
        <v>0</v>
      </c>
      <c r="X53">
        <f>COUNTIF('2014 Curriculum'!AZ$29:AZ$102,"*"&amp;Faculty!$B53)</f>
        <v>0</v>
      </c>
      <c r="Y53">
        <f>COUNTIF('2014 Curriculum'!AR$29:AR$102,"*"&amp;Faculty!$B53)</f>
        <v>0</v>
      </c>
      <c r="Z53">
        <f>COUNTIF('2014 Curriculum'!BB$29:BB$102,"*"&amp;Faculty!$B53)</f>
        <v>0</v>
      </c>
      <c r="AA53">
        <f>COUNTIF('2014 Curriculum'!AT$29:AT$102,"*"&amp;Faculty!$B53)</f>
        <v>0</v>
      </c>
      <c r="AB53">
        <f>COUNTIF('2014 Curriculum'!BD$29:BD$102,"*"&amp;Faculty!$B53)</f>
        <v>0</v>
      </c>
    </row>
  </sheetData>
  <mergeCells count="7">
    <mergeCell ref="C2:D2"/>
    <mergeCell ref="E2:H2"/>
    <mergeCell ref="Y2:AB2"/>
    <mergeCell ref="U2:X2"/>
    <mergeCell ref="Q2:T2"/>
    <mergeCell ref="M2:P2"/>
    <mergeCell ref="I2:L2"/>
  </mergeCells>
  <conditionalFormatting sqref="C4:DD53">
    <cfRule type="expression" dxfId="898" priority="1">
      <formula>LEN($B4)&lt;1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O108"/>
  <sheetViews>
    <sheetView topLeftCell="A12" workbookViewId="0">
      <pane xSplit="5" ySplit="17" topLeftCell="F29" activePane="bottomRight" state="frozen"/>
      <selection activeCell="A12" sqref="A12"/>
      <selection pane="topRight" activeCell="F12" sqref="F12"/>
      <selection pane="bottomLeft" activeCell="A29" sqref="A29"/>
      <selection pane="bottomRight" activeCell="J22" sqref="A1:XFD1048576"/>
    </sheetView>
  </sheetViews>
  <sheetFormatPr defaultRowHeight="12.75" x14ac:dyDescent="0.2"/>
  <cols>
    <col min="1" max="1" width="44.28515625" style="34" customWidth="1"/>
    <col min="2" max="2" width="2.85546875" style="38" customWidth="1"/>
    <col min="3" max="3" width="2.42578125" style="38" customWidth="1"/>
    <col min="4" max="4" width="8.140625" style="34" customWidth="1"/>
    <col min="5" max="5" width="7" style="47" customWidth="1"/>
    <col min="6" max="6" width="6.85546875" style="48" customWidth="1"/>
    <col min="7" max="7" width="8" style="34" customWidth="1"/>
    <col min="8" max="8" width="6.140625" style="34" customWidth="1"/>
    <col min="9" max="9" width="6.5703125" style="38" customWidth="1"/>
    <col min="10" max="10" width="4.140625" style="38" customWidth="1"/>
    <col min="11" max="11" width="5.5703125" style="34" customWidth="1"/>
    <col min="12" max="12" width="7.85546875" style="34" customWidth="1"/>
    <col min="13" max="14" width="4.28515625" style="34" customWidth="1"/>
    <col min="15" max="15" width="6.28515625" style="39" customWidth="1"/>
    <col min="16" max="16" width="6.85546875" style="38" customWidth="1"/>
    <col min="17" max="17" width="8" style="34" customWidth="1"/>
    <col min="18" max="18" width="6.140625" style="34" customWidth="1"/>
    <col min="19" max="19" width="6.5703125" style="34" customWidth="1"/>
    <col min="20" max="20" width="4.28515625" style="34" customWidth="1"/>
    <col min="21" max="21" width="5.5703125" style="34" customWidth="1"/>
    <col min="22" max="22" width="7.85546875" style="34" customWidth="1"/>
    <col min="23" max="24" width="4.28515625" style="34" customWidth="1"/>
    <col min="25" max="25" width="6.28515625" style="39" customWidth="1"/>
    <col min="26" max="26" width="6.85546875" style="38" customWidth="1"/>
    <col min="27" max="27" width="8" style="34" customWidth="1"/>
    <col min="28" max="28" width="6.140625" style="34" customWidth="1"/>
    <col min="29" max="29" width="6.5703125" style="34" customWidth="1"/>
    <col min="30" max="30" width="4.140625" style="34" customWidth="1"/>
    <col min="31" max="31" width="5.5703125" style="34" customWidth="1"/>
    <col min="32" max="32" width="7.85546875" style="34" customWidth="1"/>
    <col min="33" max="34" width="4.28515625" style="34" customWidth="1"/>
    <col min="35" max="35" width="6.28515625" style="39" customWidth="1"/>
    <col min="36" max="36" width="6.85546875" style="38" customWidth="1"/>
    <col min="37" max="37" width="8" style="34" customWidth="1"/>
    <col min="38" max="38" width="6.140625" style="34" customWidth="1"/>
    <col min="39" max="39" width="6.5703125" style="34" customWidth="1"/>
    <col min="40" max="40" width="4.140625" style="34" customWidth="1"/>
    <col min="41" max="41" width="5.5703125" style="34" customWidth="1"/>
    <col min="42" max="42" width="7.85546875" style="34" customWidth="1"/>
    <col min="43" max="44" width="4.28515625" style="34" customWidth="1"/>
    <col min="45" max="45" width="6.28515625" style="39" customWidth="1"/>
    <col min="46" max="46" width="6.85546875" style="38" customWidth="1"/>
    <col min="47" max="47" width="8" style="34" customWidth="1"/>
    <col min="48" max="48" width="6.140625" style="34" customWidth="1"/>
    <col min="49" max="49" width="6.5703125" style="34" customWidth="1"/>
    <col min="50" max="50" width="4.140625" style="34" customWidth="1"/>
    <col min="51" max="51" width="5.5703125" style="34" customWidth="1"/>
    <col min="52" max="52" width="7.85546875" style="34" customWidth="1"/>
    <col min="53" max="54" width="4.28515625" style="34" customWidth="1"/>
    <col min="55" max="55" width="6.28515625" style="39" customWidth="1"/>
    <col min="56" max="56" width="6.85546875" style="38" customWidth="1"/>
    <col min="57" max="57" width="8" style="34" customWidth="1"/>
    <col min="58" max="58" width="6.140625" style="34" customWidth="1"/>
    <col min="59" max="59" width="6.5703125" style="34" customWidth="1"/>
    <col min="60" max="60" width="4.140625" style="34" customWidth="1"/>
    <col min="61" max="61" width="5.5703125" style="34" customWidth="1"/>
    <col min="62" max="62" width="7.85546875" style="34" customWidth="1"/>
    <col min="63" max="64" width="4.28515625" style="34" customWidth="1"/>
    <col min="65" max="65" width="6.28515625" style="39" customWidth="1"/>
    <col min="66" max="66" width="6.85546875" style="38" customWidth="1"/>
    <col min="67" max="67" width="8" style="34" customWidth="1"/>
    <col min="68" max="68" width="6.140625" style="34" customWidth="1"/>
    <col min="69" max="69" width="6.5703125" style="34" customWidth="1"/>
    <col min="70" max="70" width="4.140625" style="34" customWidth="1"/>
    <col min="71" max="71" width="5.5703125" style="34" customWidth="1"/>
    <col min="72" max="72" width="7.85546875" style="34" customWidth="1"/>
    <col min="73" max="74" width="4.28515625" style="34" customWidth="1"/>
    <col min="75" max="75" width="6.28515625" style="40" customWidth="1"/>
    <col min="76" max="76" width="6.85546875" style="105" customWidth="1"/>
    <col min="77" max="77" width="8" style="34" customWidth="1"/>
    <col min="78" max="78" width="6.140625" style="34" customWidth="1"/>
    <col min="79" max="79" width="6.5703125" style="34" customWidth="1"/>
    <col min="80" max="80" width="4.140625" style="34" customWidth="1"/>
    <col min="81" max="81" width="5.5703125" style="34" customWidth="1"/>
    <col min="82" max="82" width="7.85546875" style="34" customWidth="1"/>
    <col min="83" max="84" width="4.28515625" style="34" customWidth="1"/>
    <col min="85" max="85" width="6.28515625" style="39" customWidth="1"/>
    <col min="86" max="86" width="6.85546875" style="38" customWidth="1"/>
    <col min="87" max="87" width="8" style="34" customWidth="1"/>
    <col min="88" max="88" width="6.140625" style="34" customWidth="1"/>
    <col min="89" max="89" width="6.5703125" style="34" customWidth="1"/>
    <col min="90" max="90" width="4.140625" style="34" customWidth="1"/>
    <col min="91" max="91" width="5.5703125" style="34" customWidth="1"/>
    <col min="92" max="92" width="7.85546875" style="34" customWidth="1"/>
    <col min="93" max="94" width="4.28515625" style="34" customWidth="1"/>
    <col min="95" max="95" width="6.28515625" style="39" customWidth="1"/>
    <col min="96" max="96" width="6.85546875" style="38" customWidth="1"/>
    <col min="97" max="97" width="8" style="34" customWidth="1"/>
    <col min="98" max="98" width="6.140625" style="34" customWidth="1"/>
    <col min="99" max="99" width="6.5703125" style="34" customWidth="1"/>
    <col min="100" max="100" width="4.140625" style="34" customWidth="1"/>
    <col min="101" max="101" width="5.5703125" style="34" customWidth="1"/>
    <col min="102" max="102" width="7.85546875" style="34" customWidth="1"/>
    <col min="103" max="104" width="4.28515625" style="34" customWidth="1"/>
    <col min="105" max="105" width="6.28515625" style="39" customWidth="1"/>
    <col min="106" max="106" width="6.85546875" style="38" customWidth="1"/>
    <col min="107" max="107" width="8" style="34" customWidth="1"/>
    <col min="108" max="108" width="6.140625" style="34" customWidth="1"/>
    <col min="109" max="109" width="6.5703125" style="34" customWidth="1"/>
    <col min="110" max="110" width="4.140625" style="34" customWidth="1"/>
    <col min="111" max="111" width="5.5703125" style="34" customWidth="1"/>
    <col min="112" max="112" width="7.85546875" style="34" customWidth="1"/>
    <col min="113" max="114" width="4.28515625" style="34" customWidth="1"/>
    <col min="115" max="115" width="6.28515625" style="40" customWidth="1"/>
    <col min="116" max="116" width="6.85546875" style="105" customWidth="1"/>
    <col min="117" max="117" width="8" style="34" customWidth="1"/>
    <col min="118" max="118" width="6.140625" style="34" customWidth="1"/>
    <col min="119" max="119" width="6.5703125" style="34" customWidth="1"/>
    <col min="120" max="120" width="4.140625" style="34" customWidth="1"/>
    <col min="121" max="121" width="5.5703125" style="34" customWidth="1"/>
    <col min="122" max="122" width="7.85546875" style="34" customWidth="1"/>
    <col min="123" max="124" width="4.28515625" style="34" customWidth="1"/>
    <col min="125" max="125" width="6.28515625" style="39" customWidth="1"/>
    <col min="126" max="126" width="6.85546875" style="38" customWidth="1"/>
    <col min="127" max="127" width="8" style="34" customWidth="1"/>
    <col min="128" max="128" width="6.140625" style="34" customWidth="1"/>
    <col min="129" max="129" width="6.5703125" style="34" customWidth="1"/>
    <col min="130" max="130" width="4.140625" style="34" customWidth="1"/>
    <col min="131" max="131" width="5.5703125" style="34" customWidth="1"/>
    <col min="132" max="132" width="7.85546875" style="34" customWidth="1"/>
    <col min="133" max="134" width="4.28515625" style="34" customWidth="1"/>
    <col min="135" max="135" width="6.28515625" style="39" customWidth="1"/>
    <col min="136" max="136" width="6.85546875" style="38" customWidth="1"/>
    <col min="137" max="137" width="8" style="34" customWidth="1"/>
    <col min="138" max="138" width="6.140625" style="34" customWidth="1"/>
    <col min="139" max="139" width="6.5703125" style="34" customWidth="1"/>
    <col min="140" max="140" width="4.140625" style="34" customWidth="1"/>
    <col min="141" max="141" width="5.5703125" style="34" customWidth="1"/>
    <col min="142" max="142" width="7.85546875" style="34" customWidth="1"/>
    <col min="143" max="144" width="4.28515625" style="34" customWidth="1"/>
    <col min="145" max="145" width="6.28515625" style="39" customWidth="1"/>
    <col min="146" max="146" width="6.85546875" style="38" customWidth="1"/>
    <col min="147" max="147" width="8" style="34" customWidth="1"/>
    <col min="148" max="148" width="6.140625" style="34" customWidth="1"/>
    <col min="149" max="149" width="6.5703125" style="34" customWidth="1"/>
    <col min="150" max="150" width="4.140625" style="34" customWidth="1"/>
    <col min="151" max="151" width="5.5703125" style="34" customWidth="1"/>
    <col min="152" max="152" width="7.85546875" style="34" customWidth="1"/>
    <col min="153" max="154" width="4.28515625" style="34" customWidth="1"/>
    <col min="155" max="155" width="6.28515625" style="40" customWidth="1"/>
    <col min="156" max="156" width="6.85546875" style="105" customWidth="1"/>
    <col min="157" max="157" width="8" style="34" customWidth="1"/>
    <col min="158" max="158" width="6.140625" style="34" customWidth="1"/>
    <col min="159" max="159" width="6.5703125" style="34" customWidth="1"/>
    <col min="160" max="160" width="4.140625" style="34" customWidth="1"/>
    <col min="161" max="161" width="5.5703125" style="34" customWidth="1"/>
    <col min="162" max="162" width="7.85546875" style="34" customWidth="1"/>
    <col min="163" max="164" width="4.28515625" style="34" customWidth="1"/>
    <col min="165" max="165" width="6.28515625" style="39" customWidth="1"/>
    <col min="166" max="166" width="6.85546875" style="38" customWidth="1"/>
    <col min="167" max="167" width="8" style="34" customWidth="1"/>
    <col min="168" max="168" width="6.140625" style="34" customWidth="1"/>
    <col min="169" max="169" width="6.5703125" style="34" customWidth="1"/>
    <col min="170" max="170" width="4.140625" style="34" customWidth="1"/>
    <col min="171" max="171" width="5.5703125" style="34" customWidth="1"/>
    <col min="172" max="172" width="7.85546875" style="34" customWidth="1"/>
    <col min="173" max="174" width="4.28515625" style="34" customWidth="1"/>
    <col min="175" max="175" width="6.28515625" style="39" customWidth="1"/>
    <col min="176" max="176" width="6.85546875" style="38" customWidth="1"/>
    <col min="177" max="177" width="8" style="34" customWidth="1"/>
    <col min="178" max="178" width="6.140625" style="34" customWidth="1"/>
    <col min="179" max="179" width="6.5703125" style="34" customWidth="1"/>
    <col min="180" max="180" width="4.140625" style="34" customWidth="1"/>
    <col min="181" max="181" width="5.5703125" style="34" customWidth="1"/>
    <col min="182" max="182" width="7.85546875" style="34" customWidth="1"/>
    <col min="183" max="184" width="4.28515625" style="34" customWidth="1"/>
    <col min="185" max="185" width="6.28515625" style="39" customWidth="1"/>
    <col min="186" max="186" width="6.85546875" style="38" customWidth="1"/>
    <col min="187" max="187" width="8" style="34" customWidth="1"/>
    <col min="188" max="188" width="6.140625" style="34" customWidth="1"/>
    <col min="189" max="189" width="6.5703125" style="34" customWidth="1"/>
    <col min="190" max="190" width="4.140625" style="34" customWidth="1"/>
    <col min="191" max="191" width="5.5703125" style="34" customWidth="1"/>
    <col min="192" max="192" width="7.85546875" style="34" customWidth="1"/>
    <col min="193" max="194" width="4.28515625" style="34" customWidth="1"/>
    <col min="195" max="195" width="6.28515625" style="40" customWidth="1"/>
    <col min="196" max="196" width="6.85546875" style="105" customWidth="1"/>
    <col min="197" max="197" width="8" style="34" customWidth="1"/>
    <col min="198" max="198" width="6.140625" style="34" customWidth="1"/>
    <col min="199" max="199" width="6.5703125" style="34" customWidth="1"/>
    <col min="200" max="200" width="4.140625" style="34" customWidth="1"/>
    <col min="201" max="201" width="5.5703125" style="34" customWidth="1"/>
    <col min="202" max="202" width="7.85546875" style="34" customWidth="1"/>
    <col min="203" max="204" width="4.28515625" style="34" customWidth="1"/>
    <col min="205" max="205" width="6.28515625" style="39" customWidth="1"/>
    <col min="206" max="206" width="6.85546875" style="38" customWidth="1"/>
    <col min="207" max="207" width="8" style="34" customWidth="1"/>
    <col min="208" max="208" width="6.140625" style="34" customWidth="1"/>
    <col min="209" max="209" width="6.5703125" style="34" customWidth="1"/>
    <col min="210" max="210" width="4.140625" style="34" customWidth="1"/>
    <col min="211" max="211" width="5.5703125" style="34" customWidth="1"/>
    <col min="212" max="212" width="7.85546875" style="34" customWidth="1"/>
    <col min="213" max="214" width="4.28515625" style="34" customWidth="1"/>
    <col min="215" max="215" width="6.28515625" style="39" customWidth="1"/>
    <col min="216" max="216" width="6.85546875" style="38" customWidth="1"/>
    <col min="217" max="217" width="8" style="34" customWidth="1"/>
    <col min="218" max="218" width="6.140625" style="34" customWidth="1"/>
    <col min="219" max="219" width="6.5703125" style="34" customWidth="1"/>
    <col min="220" max="220" width="4.140625" style="34" customWidth="1"/>
    <col min="221" max="221" width="5.5703125" style="34" customWidth="1"/>
    <col min="222" max="222" width="7.85546875" style="34" customWidth="1"/>
    <col min="223" max="224" width="4.28515625" style="34" customWidth="1"/>
    <col min="225" max="225" width="6.28515625" style="39" customWidth="1"/>
    <col min="226" max="226" width="6.85546875" style="38" customWidth="1"/>
    <col min="227" max="227" width="8" style="34" customWidth="1"/>
    <col min="228" max="228" width="6.140625" style="34" customWidth="1"/>
    <col min="229" max="229" width="6.5703125" style="34" customWidth="1"/>
    <col min="230" max="230" width="4.140625" style="34" customWidth="1"/>
    <col min="231" max="231" width="5.5703125" style="34" customWidth="1"/>
    <col min="232" max="232" width="7.85546875" style="34" customWidth="1"/>
    <col min="233" max="234" width="4.28515625" style="34" customWidth="1"/>
    <col min="235" max="235" width="6.28515625" style="40" customWidth="1"/>
    <col min="236" max="236" width="6.85546875" style="105" customWidth="1"/>
    <col min="237" max="237" width="8" style="34" customWidth="1"/>
    <col min="238" max="238" width="6.140625" style="34" customWidth="1"/>
    <col min="239" max="239" width="6.5703125" style="34" customWidth="1"/>
    <col min="240" max="240" width="4.140625" style="34" customWidth="1"/>
    <col min="241" max="241" width="5.5703125" style="34" customWidth="1"/>
    <col min="242" max="242" width="7.85546875" style="34" customWidth="1"/>
    <col min="243" max="244" width="4.28515625" style="34" customWidth="1"/>
    <col min="245" max="245" width="6.28515625" style="39" customWidth="1"/>
    <col min="246" max="246" width="6.85546875" style="38" customWidth="1"/>
    <col min="247" max="247" width="8" style="34" customWidth="1"/>
    <col min="248" max="248" width="6.140625" style="34" customWidth="1"/>
    <col min="249" max="249" width="6.5703125" style="34" customWidth="1"/>
    <col min="250" max="250" width="4.140625" style="34" customWidth="1"/>
    <col min="251" max="251" width="5.5703125" style="34" customWidth="1"/>
    <col min="252" max="252" width="7.85546875" style="34" customWidth="1"/>
    <col min="253" max="254" width="4.28515625" style="34" customWidth="1"/>
    <col min="255" max="255" width="6.28515625" style="39" customWidth="1"/>
    <col min="256" max="256" width="6.85546875" style="38" customWidth="1"/>
    <col min="257" max="257" width="8" style="34" customWidth="1"/>
    <col min="258" max="258" width="6.140625" style="34" customWidth="1"/>
    <col min="259" max="259" width="6.5703125" style="34" customWidth="1"/>
    <col min="260" max="260" width="4.140625" style="34" customWidth="1"/>
    <col min="261" max="261" width="5.5703125" style="34" customWidth="1"/>
    <col min="262" max="262" width="7.85546875" style="34" customWidth="1"/>
    <col min="263" max="264" width="4.28515625" style="34" customWidth="1"/>
    <col min="265" max="265" width="6.28515625" style="39" customWidth="1"/>
    <col min="266" max="266" width="6.85546875" style="38" customWidth="1"/>
    <col min="267" max="267" width="8" style="34" customWidth="1"/>
    <col min="268" max="268" width="6.140625" style="34" customWidth="1"/>
    <col min="269" max="269" width="6.5703125" style="34" customWidth="1"/>
    <col min="270" max="270" width="4.140625" style="34" customWidth="1"/>
    <col min="271" max="271" width="5.5703125" style="34" customWidth="1"/>
    <col min="272" max="272" width="7.85546875" style="34" customWidth="1"/>
    <col min="273" max="274" width="4.28515625" style="34" customWidth="1"/>
    <col min="275" max="275" width="6.28515625" style="39" customWidth="1"/>
    <col min="276" max="16384" width="9.140625" style="34"/>
  </cols>
  <sheetData>
    <row r="1" spans="1:275" x14ac:dyDescent="0.2">
      <c r="A1" s="7" t="s">
        <v>73</v>
      </c>
      <c r="B1" s="5"/>
      <c r="C1" s="30"/>
      <c r="D1" s="30"/>
      <c r="E1" s="31"/>
      <c r="F1" s="32"/>
      <c r="G1" s="32"/>
      <c r="H1" s="32"/>
      <c r="I1" s="30"/>
      <c r="J1" s="30"/>
      <c r="K1" s="30"/>
      <c r="L1" s="30"/>
      <c r="M1" s="30"/>
      <c r="N1" s="30"/>
      <c r="O1" s="31"/>
      <c r="P1" s="32"/>
      <c r="Q1" s="32"/>
      <c r="R1" s="32"/>
      <c r="S1" s="30"/>
      <c r="T1" s="30"/>
      <c r="U1" s="30"/>
      <c r="V1" s="30"/>
      <c r="W1" s="30"/>
      <c r="X1" s="30"/>
      <c r="Y1" s="31"/>
      <c r="Z1" s="32"/>
      <c r="AA1" s="32"/>
      <c r="AB1" s="32"/>
      <c r="AC1" s="30"/>
      <c r="AD1" s="30"/>
      <c r="AE1" s="30"/>
      <c r="AF1" s="30"/>
      <c r="AG1" s="30"/>
      <c r="AH1" s="30"/>
      <c r="AI1" s="31"/>
      <c r="AJ1" s="32"/>
      <c r="AK1" s="32"/>
      <c r="AL1" s="32"/>
      <c r="AM1" s="30"/>
      <c r="AN1" s="30"/>
      <c r="AO1" s="30"/>
      <c r="AP1" s="30"/>
      <c r="AQ1" s="30"/>
      <c r="AR1" s="30"/>
      <c r="AS1" s="31"/>
      <c r="AT1" s="32"/>
      <c r="AU1" s="32"/>
      <c r="AV1" s="32"/>
      <c r="AW1" s="30"/>
      <c r="AX1" s="30"/>
      <c r="AY1" s="30"/>
      <c r="AZ1" s="30"/>
      <c r="BA1" s="30"/>
      <c r="BB1" s="30"/>
      <c r="BC1" s="31"/>
      <c r="BD1" s="32"/>
      <c r="BE1" s="32"/>
      <c r="BF1" s="32"/>
      <c r="BG1" s="30"/>
      <c r="BH1" s="30"/>
      <c r="BI1" s="30"/>
      <c r="BJ1" s="30"/>
      <c r="BK1" s="30"/>
      <c r="BL1" s="30"/>
      <c r="BM1" s="31"/>
      <c r="BN1" s="32"/>
      <c r="BO1" s="32"/>
      <c r="BP1" s="32"/>
      <c r="BQ1" s="30"/>
      <c r="BR1" s="30"/>
      <c r="BS1" s="30"/>
      <c r="BT1" s="30"/>
      <c r="BU1" s="30"/>
      <c r="BV1" s="30"/>
      <c r="BW1" s="32"/>
      <c r="BX1" s="33"/>
      <c r="BY1" s="32"/>
      <c r="BZ1" s="32"/>
      <c r="CA1" s="30"/>
      <c r="CB1" s="30"/>
      <c r="CC1" s="30"/>
      <c r="CD1" s="30"/>
      <c r="CE1" s="30"/>
      <c r="CF1" s="30"/>
      <c r="CG1" s="31"/>
      <c r="CH1" s="32"/>
      <c r="CI1" s="32"/>
      <c r="CJ1" s="32"/>
      <c r="CK1" s="30"/>
      <c r="CL1" s="30"/>
      <c r="CM1" s="30"/>
      <c r="CN1" s="30"/>
      <c r="CO1" s="30"/>
      <c r="CP1" s="30"/>
      <c r="CQ1" s="31"/>
      <c r="CR1" s="32"/>
      <c r="CS1" s="32"/>
      <c r="CT1" s="32"/>
      <c r="CU1" s="30"/>
      <c r="CV1" s="30"/>
      <c r="CW1" s="30"/>
      <c r="CX1" s="30"/>
      <c r="CY1" s="30"/>
      <c r="CZ1" s="30"/>
      <c r="DA1" s="31"/>
      <c r="DB1" s="32"/>
      <c r="DC1" s="32"/>
      <c r="DD1" s="32"/>
      <c r="DE1" s="30"/>
      <c r="DF1" s="30"/>
      <c r="DG1" s="30"/>
      <c r="DH1" s="30"/>
      <c r="DI1" s="30"/>
      <c r="DJ1" s="30"/>
      <c r="DK1" s="32"/>
      <c r="DL1" s="33"/>
      <c r="DM1" s="32"/>
      <c r="DN1" s="32"/>
      <c r="DO1" s="30"/>
      <c r="DP1" s="30"/>
      <c r="DQ1" s="30"/>
      <c r="DR1" s="30"/>
      <c r="DS1" s="30"/>
      <c r="DT1" s="30"/>
      <c r="DU1" s="31"/>
      <c r="DV1" s="32"/>
      <c r="DW1" s="32"/>
      <c r="DX1" s="32"/>
      <c r="DY1" s="30"/>
      <c r="DZ1" s="30"/>
      <c r="EA1" s="30"/>
      <c r="EB1" s="30"/>
      <c r="EC1" s="30"/>
      <c r="ED1" s="30"/>
      <c r="EE1" s="31"/>
      <c r="EF1" s="32"/>
      <c r="EG1" s="32"/>
      <c r="EH1" s="32"/>
      <c r="EI1" s="30"/>
      <c r="EJ1" s="30"/>
      <c r="EK1" s="30"/>
      <c r="EL1" s="30"/>
      <c r="EM1" s="30"/>
      <c r="EN1" s="30"/>
      <c r="EO1" s="31"/>
      <c r="EP1" s="32"/>
      <c r="EQ1" s="32"/>
      <c r="ER1" s="32"/>
      <c r="ES1" s="30"/>
      <c r="ET1" s="30"/>
      <c r="EU1" s="30"/>
      <c r="EV1" s="30"/>
      <c r="EW1" s="30"/>
      <c r="EX1" s="30"/>
      <c r="EY1" s="32"/>
      <c r="EZ1" s="33"/>
      <c r="FA1" s="32"/>
      <c r="FB1" s="32"/>
      <c r="FC1" s="30"/>
      <c r="FD1" s="30"/>
      <c r="FE1" s="30"/>
      <c r="FF1" s="30"/>
      <c r="FG1" s="30"/>
      <c r="FH1" s="30"/>
      <c r="FI1" s="31"/>
      <c r="FJ1" s="32"/>
      <c r="FK1" s="32"/>
      <c r="FL1" s="32"/>
      <c r="FM1" s="30"/>
      <c r="FN1" s="30"/>
      <c r="FO1" s="30"/>
      <c r="FP1" s="30"/>
      <c r="FQ1" s="30"/>
      <c r="FR1" s="30"/>
      <c r="FS1" s="31"/>
      <c r="FT1" s="32"/>
      <c r="FU1" s="32"/>
      <c r="FV1" s="32"/>
      <c r="FW1" s="30"/>
      <c r="FX1" s="30"/>
      <c r="FY1" s="30"/>
      <c r="FZ1" s="30"/>
      <c r="GA1" s="30"/>
      <c r="GB1" s="30"/>
      <c r="GC1" s="31"/>
      <c r="GD1" s="32"/>
      <c r="GE1" s="32"/>
      <c r="GF1" s="32"/>
      <c r="GG1" s="30"/>
      <c r="GH1" s="30"/>
      <c r="GI1" s="30"/>
      <c r="GJ1" s="30"/>
      <c r="GK1" s="30"/>
      <c r="GL1" s="30"/>
      <c r="GM1" s="32"/>
      <c r="GN1" s="33"/>
      <c r="GO1" s="32"/>
      <c r="GP1" s="32"/>
      <c r="GQ1" s="30"/>
      <c r="GR1" s="30"/>
      <c r="GS1" s="30"/>
      <c r="GT1" s="30"/>
      <c r="GU1" s="30"/>
      <c r="GV1" s="30"/>
      <c r="GW1" s="31"/>
      <c r="GX1" s="32"/>
      <c r="GY1" s="32"/>
      <c r="GZ1" s="32"/>
      <c r="HA1" s="30"/>
      <c r="HB1" s="30"/>
      <c r="HC1" s="30"/>
      <c r="HD1" s="30"/>
      <c r="HE1" s="30"/>
      <c r="HF1" s="30"/>
      <c r="HG1" s="31"/>
      <c r="HH1" s="32"/>
      <c r="HI1" s="32"/>
      <c r="HJ1" s="32"/>
      <c r="HK1" s="30"/>
      <c r="HL1" s="30"/>
      <c r="HM1" s="30"/>
      <c r="HN1" s="30"/>
      <c r="HO1" s="30"/>
      <c r="HP1" s="30"/>
      <c r="HQ1" s="31"/>
      <c r="HR1" s="32"/>
      <c r="HS1" s="32"/>
      <c r="HT1" s="32"/>
      <c r="HU1" s="30"/>
      <c r="HV1" s="30"/>
      <c r="HW1" s="30"/>
      <c r="HX1" s="30"/>
      <c r="HY1" s="30"/>
      <c r="HZ1" s="30"/>
      <c r="IA1" s="32"/>
      <c r="IB1" s="33"/>
      <c r="IC1" s="32"/>
      <c r="ID1" s="32"/>
      <c r="IE1" s="30"/>
      <c r="IF1" s="30"/>
      <c r="IG1" s="30"/>
      <c r="IH1" s="30"/>
      <c r="II1" s="30"/>
      <c r="IJ1" s="30"/>
      <c r="IK1" s="31"/>
      <c r="IL1" s="32"/>
      <c r="IM1" s="32"/>
      <c r="IN1" s="32"/>
      <c r="IO1" s="30"/>
      <c r="IP1" s="30"/>
      <c r="IQ1" s="30"/>
      <c r="IR1" s="30"/>
      <c r="IS1" s="30"/>
      <c r="IT1" s="30"/>
      <c r="IU1" s="31"/>
      <c r="IV1" s="32"/>
      <c r="IW1" s="32"/>
      <c r="IX1" s="32"/>
      <c r="IY1" s="30"/>
      <c r="IZ1" s="30"/>
      <c r="JA1" s="30"/>
      <c r="JB1" s="30"/>
      <c r="JC1" s="30"/>
      <c r="JD1" s="30"/>
      <c r="JE1" s="31"/>
      <c r="JF1" s="32"/>
      <c r="JG1" s="32"/>
      <c r="JH1" s="32"/>
      <c r="JI1" s="30"/>
      <c r="JJ1" s="30"/>
      <c r="JK1" s="30"/>
      <c r="JL1" s="30"/>
      <c r="JM1" s="30"/>
      <c r="JN1" s="30"/>
      <c r="JO1" s="31"/>
    </row>
    <row r="2" spans="1:275" ht="12.75" customHeight="1" x14ac:dyDescent="0.2">
      <c r="A2" s="4" t="s">
        <v>112</v>
      </c>
      <c r="B2" s="35"/>
      <c r="C2" s="35"/>
      <c r="D2" s="35"/>
      <c r="E2" s="36"/>
      <c r="F2" s="37"/>
      <c r="G2" s="38"/>
      <c r="H2" s="38"/>
      <c r="P2" s="37"/>
      <c r="Q2" s="38"/>
      <c r="R2" s="38"/>
      <c r="Z2" s="37"/>
      <c r="AA2" s="38"/>
      <c r="AB2" s="38"/>
      <c r="AJ2" s="37"/>
      <c r="AK2" s="38"/>
      <c r="AL2" s="38"/>
      <c r="AT2" s="37"/>
      <c r="AU2" s="38"/>
      <c r="AV2" s="38"/>
      <c r="BD2" s="37"/>
      <c r="BE2" s="38"/>
      <c r="BF2" s="38"/>
      <c r="BN2" s="37"/>
      <c r="BO2" s="38"/>
      <c r="BP2" s="38"/>
      <c r="BX2" s="41"/>
      <c r="BY2" s="38"/>
      <c r="BZ2" s="38"/>
      <c r="CH2" s="37"/>
      <c r="CI2" s="38"/>
      <c r="CJ2" s="38"/>
      <c r="CR2" s="37"/>
      <c r="CS2" s="38"/>
      <c r="CT2" s="38"/>
      <c r="DB2" s="37"/>
      <c r="DC2" s="38"/>
      <c r="DD2" s="38"/>
      <c r="DL2" s="41"/>
      <c r="DM2" s="38"/>
      <c r="DN2" s="38"/>
      <c r="DV2" s="37"/>
      <c r="DW2" s="38"/>
      <c r="DX2" s="38"/>
      <c r="EF2" s="37"/>
      <c r="EG2" s="38"/>
      <c r="EH2" s="38"/>
      <c r="EP2" s="37"/>
      <c r="EQ2" s="38"/>
      <c r="ER2" s="38"/>
      <c r="EZ2" s="41"/>
      <c r="FA2" s="38"/>
      <c r="FB2" s="38"/>
      <c r="FJ2" s="37"/>
      <c r="FK2" s="38"/>
      <c r="FL2" s="38"/>
      <c r="FT2" s="37"/>
      <c r="FU2" s="38"/>
      <c r="FV2" s="38"/>
      <c r="GD2" s="37"/>
      <c r="GE2" s="38"/>
      <c r="GF2" s="38"/>
      <c r="GN2" s="41"/>
      <c r="GO2" s="38"/>
      <c r="GP2" s="38"/>
      <c r="GX2" s="37"/>
      <c r="GY2" s="38"/>
      <c r="GZ2" s="38"/>
      <c r="HH2" s="37"/>
      <c r="HI2" s="38"/>
      <c r="HJ2" s="38"/>
      <c r="HR2" s="37"/>
      <c r="HS2" s="38"/>
      <c r="HT2" s="38"/>
      <c r="IB2" s="41"/>
      <c r="IC2" s="38"/>
      <c r="ID2" s="38"/>
      <c r="IL2" s="37"/>
      <c r="IM2" s="38"/>
      <c r="IN2" s="38"/>
      <c r="IV2" s="37"/>
      <c r="IW2" s="38"/>
      <c r="IX2" s="38"/>
      <c r="JF2" s="37"/>
      <c r="JG2" s="38"/>
      <c r="JH2" s="38"/>
    </row>
    <row r="3" spans="1:275" ht="12.75" customHeight="1" x14ac:dyDescent="0.2">
      <c r="A3" s="42" t="s">
        <v>14</v>
      </c>
      <c r="B3" s="117">
        <v>2014</v>
      </c>
      <c r="C3" s="117"/>
      <c r="E3" s="25" t="s">
        <v>36</v>
      </c>
      <c r="F3" s="14"/>
      <c r="G3" s="43"/>
      <c r="H3" s="43"/>
      <c r="I3" s="44"/>
      <c r="J3" s="44"/>
      <c r="K3" s="43"/>
      <c r="L3" s="43"/>
      <c r="M3" s="43"/>
      <c r="N3" s="43"/>
      <c r="O3" s="44"/>
      <c r="P3" s="14"/>
      <c r="Q3" s="45"/>
      <c r="R3" s="46"/>
      <c r="S3" s="40"/>
      <c r="T3" s="40"/>
      <c r="U3" s="40"/>
      <c r="V3" s="40"/>
      <c r="W3" s="40"/>
      <c r="Y3" s="47"/>
      <c r="Z3" s="17"/>
      <c r="AA3" s="40"/>
      <c r="AB3" s="40"/>
      <c r="AC3" s="40"/>
      <c r="AD3" s="40"/>
      <c r="AE3" s="40"/>
      <c r="AF3" s="40"/>
      <c r="AG3" s="40"/>
      <c r="AI3" s="47"/>
      <c r="AJ3" s="17"/>
      <c r="AK3" s="40"/>
      <c r="AL3" s="40"/>
      <c r="AM3" s="40"/>
      <c r="AN3" s="40"/>
      <c r="AO3" s="40"/>
      <c r="AP3" s="40"/>
      <c r="AQ3" s="40"/>
      <c r="AS3" s="47"/>
      <c r="AT3" s="17"/>
      <c r="AU3" s="40"/>
      <c r="AV3" s="40"/>
      <c r="AW3" s="40"/>
      <c r="AX3" s="40"/>
      <c r="AY3" s="40"/>
      <c r="AZ3" s="40"/>
      <c r="BA3" s="40"/>
      <c r="BC3" s="47"/>
      <c r="BD3" s="17"/>
      <c r="BE3" s="40"/>
      <c r="BF3" s="40"/>
      <c r="BG3" s="40"/>
      <c r="BH3" s="40"/>
      <c r="BI3" s="40"/>
      <c r="BJ3" s="40"/>
      <c r="BK3" s="40"/>
      <c r="BM3" s="47"/>
      <c r="BN3" s="17"/>
      <c r="BO3" s="40"/>
      <c r="BP3" s="40"/>
      <c r="BQ3" s="40"/>
      <c r="BR3" s="40"/>
      <c r="BS3" s="40"/>
      <c r="BT3" s="40"/>
      <c r="BU3" s="40"/>
      <c r="BW3" s="48"/>
      <c r="BX3" s="17"/>
      <c r="BY3" s="40"/>
      <c r="BZ3" s="40"/>
      <c r="CA3" s="40"/>
      <c r="CB3" s="40"/>
      <c r="CC3" s="40"/>
      <c r="CD3" s="40"/>
      <c r="CE3" s="40"/>
      <c r="CG3" s="47"/>
      <c r="CH3" s="17"/>
      <c r="CI3" s="40"/>
      <c r="CJ3" s="40"/>
      <c r="CK3" s="40"/>
      <c r="CL3" s="40"/>
      <c r="CM3" s="40"/>
      <c r="CN3" s="40"/>
      <c r="CO3" s="40"/>
      <c r="CQ3" s="47"/>
      <c r="CR3" s="17"/>
      <c r="CS3" s="40"/>
      <c r="CT3" s="40"/>
      <c r="CU3" s="40"/>
      <c r="CV3" s="40"/>
      <c r="CW3" s="40"/>
      <c r="CX3" s="40"/>
      <c r="CY3" s="40"/>
      <c r="DA3" s="47"/>
      <c r="DB3" s="17"/>
      <c r="DC3" s="40"/>
      <c r="DD3" s="40"/>
      <c r="DE3" s="40"/>
      <c r="DF3" s="40"/>
      <c r="DG3" s="40"/>
      <c r="DH3" s="40"/>
      <c r="DI3" s="40"/>
      <c r="DK3" s="48"/>
      <c r="DL3" s="17"/>
      <c r="DM3" s="40"/>
      <c r="DN3" s="40"/>
      <c r="DO3" s="40"/>
      <c r="DP3" s="40"/>
      <c r="DQ3" s="40"/>
      <c r="DR3" s="40"/>
      <c r="DS3" s="40"/>
      <c r="DU3" s="47"/>
      <c r="DV3" s="17"/>
      <c r="DW3" s="40"/>
      <c r="DX3" s="40"/>
      <c r="DY3" s="40"/>
      <c r="DZ3" s="40"/>
      <c r="EA3" s="40"/>
      <c r="EB3" s="40"/>
      <c r="EC3" s="40"/>
      <c r="EE3" s="47"/>
      <c r="EF3" s="17"/>
      <c r="EG3" s="40"/>
      <c r="EH3" s="40"/>
      <c r="EI3" s="40"/>
      <c r="EJ3" s="40"/>
      <c r="EK3" s="40"/>
      <c r="EL3" s="40"/>
      <c r="EM3" s="40"/>
      <c r="EO3" s="47"/>
      <c r="EP3" s="17"/>
      <c r="EQ3" s="40"/>
      <c r="ER3" s="40"/>
      <c r="ES3" s="40"/>
      <c r="ET3" s="40"/>
      <c r="EU3" s="40"/>
      <c r="EV3" s="40"/>
      <c r="EW3" s="40"/>
      <c r="EY3" s="48"/>
      <c r="EZ3" s="17"/>
      <c r="FA3" s="40"/>
      <c r="FB3" s="40"/>
      <c r="FC3" s="40"/>
      <c r="FD3" s="40"/>
      <c r="FE3" s="40"/>
      <c r="FF3" s="40"/>
      <c r="FG3" s="40"/>
      <c r="FI3" s="47"/>
      <c r="FJ3" s="17"/>
      <c r="FK3" s="40"/>
      <c r="FL3" s="40"/>
      <c r="FM3" s="40"/>
      <c r="FN3" s="40"/>
      <c r="FO3" s="40"/>
      <c r="FP3" s="40"/>
      <c r="FQ3" s="40"/>
      <c r="FS3" s="47"/>
      <c r="FT3" s="17"/>
      <c r="FU3" s="40"/>
      <c r="FV3" s="40"/>
      <c r="FW3" s="40"/>
      <c r="FX3" s="40"/>
      <c r="FY3" s="40"/>
      <c r="FZ3" s="40"/>
      <c r="GA3" s="40"/>
      <c r="GC3" s="47"/>
      <c r="GD3" s="17"/>
      <c r="GE3" s="40"/>
      <c r="GF3" s="40"/>
      <c r="GG3" s="40"/>
      <c r="GH3" s="40"/>
      <c r="GI3" s="40"/>
      <c r="GJ3" s="40"/>
      <c r="GK3" s="40"/>
      <c r="GM3" s="48"/>
      <c r="GN3" s="17"/>
      <c r="GO3" s="40"/>
      <c r="GP3" s="40"/>
      <c r="GQ3" s="40"/>
      <c r="GR3" s="40"/>
      <c r="GS3" s="40"/>
      <c r="GT3" s="40"/>
      <c r="GU3" s="40"/>
      <c r="GW3" s="47"/>
      <c r="GX3" s="17"/>
      <c r="GY3" s="40"/>
      <c r="GZ3" s="40"/>
      <c r="HA3" s="40"/>
      <c r="HB3" s="40"/>
      <c r="HC3" s="40"/>
      <c r="HD3" s="40"/>
      <c r="HE3" s="40"/>
      <c r="HG3" s="47"/>
      <c r="HH3" s="17"/>
      <c r="HI3" s="40"/>
      <c r="HJ3" s="40"/>
      <c r="HK3" s="40"/>
      <c r="HL3" s="40"/>
      <c r="HM3" s="40"/>
      <c r="HN3" s="40"/>
      <c r="HO3" s="40"/>
      <c r="HQ3" s="47"/>
      <c r="HR3" s="17"/>
      <c r="HS3" s="40"/>
      <c r="HT3" s="40"/>
      <c r="HU3" s="40"/>
      <c r="HV3" s="40"/>
      <c r="HW3" s="40"/>
      <c r="HX3" s="40"/>
      <c r="HY3" s="40"/>
      <c r="IA3" s="48"/>
      <c r="IB3" s="17"/>
      <c r="IC3" s="40"/>
      <c r="ID3" s="40"/>
      <c r="IE3" s="40"/>
      <c r="IF3" s="40"/>
      <c r="IG3" s="40"/>
      <c r="IH3" s="40"/>
      <c r="II3" s="40"/>
      <c r="IK3" s="47"/>
      <c r="IL3" s="17"/>
      <c r="IM3" s="40"/>
      <c r="IN3" s="40"/>
      <c r="IO3" s="40"/>
      <c r="IP3" s="40"/>
      <c r="IQ3" s="40"/>
      <c r="IR3" s="40"/>
      <c r="IS3" s="40"/>
      <c r="IU3" s="47"/>
      <c r="IV3" s="17"/>
      <c r="IW3" s="40"/>
      <c r="IX3" s="40"/>
      <c r="IY3" s="40"/>
      <c r="IZ3" s="40"/>
      <c r="JA3" s="40"/>
      <c r="JB3" s="40"/>
      <c r="JC3" s="40"/>
      <c r="JE3" s="47"/>
      <c r="JF3" s="17"/>
      <c r="JG3" s="40"/>
      <c r="JH3" s="40"/>
      <c r="JI3" s="40"/>
      <c r="JJ3" s="40"/>
      <c r="JK3" s="40"/>
      <c r="JL3" s="40"/>
      <c r="JM3" s="40"/>
      <c r="JO3" s="47"/>
    </row>
    <row r="4" spans="1:275" ht="12.75" customHeight="1" x14ac:dyDescent="0.2">
      <c r="A4" s="42" t="s">
        <v>13</v>
      </c>
      <c r="B4" s="117" t="s">
        <v>15</v>
      </c>
      <c r="C4" s="117"/>
      <c r="D4" s="103"/>
      <c r="E4" s="49" t="s">
        <v>77</v>
      </c>
      <c r="F4" s="50"/>
      <c r="G4" s="50"/>
      <c r="H4" s="50"/>
      <c r="I4" s="48"/>
      <c r="J4" s="48"/>
      <c r="K4" s="50"/>
      <c r="L4" s="50"/>
      <c r="M4" s="50"/>
      <c r="N4" s="50"/>
      <c r="O4" s="50"/>
      <c r="P4" s="50"/>
      <c r="Q4" s="51"/>
      <c r="R4" s="52"/>
      <c r="S4" s="50"/>
      <c r="T4" s="50"/>
      <c r="U4" s="50"/>
      <c r="V4" s="50"/>
      <c r="W4" s="50"/>
      <c r="Y4" s="53"/>
      <c r="Z4" s="54"/>
      <c r="AA4" s="50"/>
      <c r="AB4" s="50"/>
      <c r="AC4" s="50"/>
      <c r="AD4" s="50"/>
      <c r="AE4" s="50"/>
      <c r="AF4" s="50"/>
      <c r="AG4" s="50"/>
      <c r="AI4" s="53"/>
      <c r="AJ4" s="54"/>
      <c r="AK4" s="50"/>
      <c r="AL4" s="50"/>
      <c r="AM4" s="50"/>
      <c r="AN4" s="50"/>
      <c r="AO4" s="50"/>
      <c r="AP4" s="50"/>
      <c r="AQ4" s="50"/>
      <c r="AS4" s="53"/>
      <c r="AT4" s="54"/>
      <c r="AU4" s="50"/>
      <c r="AV4" s="50"/>
      <c r="AW4" s="50"/>
      <c r="AX4" s="50"/>
      <c r="AY4" s="50"/>
      <c r="AZ4" s="50"/>
      <c r="BA4" s="50"/>
      <c r="BC4" s="53"/>
      <c r="BD4" s="54"/>
      <c r="BE4" s="50"/>
      <c r="BF4" s="50"/>
      <c r="BG4" s="50"/>
      <c r="BH4" s="50"/>
      <c r="BI4" s="50"/>
      <c r="BJ4" s="50"/>
      <c r="BK4" s="50"/>
      <c r="BM4" s="53"/>
      <c r="BN4" s="54"/>
      <c r="BO4" s="50"/>
      <c r="BP4" s="50"/>
      <c r="BQ4" s="50"/>
      <c r="BR4" s="50"/>
      <c r="BS4" s="50"/>
      <c r="BT4" s="50"/>
      <c r="BU4" s="50"/>
      <c r="BW4" s="50"/>
      <c r="BX4" s="54"/>
      <c r="BY4" s="50"/>
      <c r="BZ4" s="50"/>
      <c r="CA4" s="50"/>
      <c r="CB4" s="50"/>
      <c r="CC4" s="50"/>
      <c r="CD4" s="50"/>
      <c r="CE4" s="50"/>
      <c r="CG4" s="53"/>
      <c r="CH4" s="54"/>
      <c r="CI4" s="50"/>
      <c r="CJ4" s="50"/>
      <c r="CK4" s="50"/>
      <c r="CL4" s="50"/>
      <c r="CM4" s="50"/>
      <c r="CN4" s="50"/>
      <c r="CO4" s="50"/>
      <c r="CQ4" s="53"/>
      <c r="CR4" s="54"/>
      <c r="CS4" s="50"/>
      <c r="CT4" s="50"/>
      <c r="CU4" s="50"/>
      <c r="CV4" s="50"/>
      <c r="CW4" s="50"/>
      <c r="CX4" s="50"/>
      <c r="CY4" s="50"/>
      <c r="DA4" s="53"/>
      <c r="DB4" s="54"/>
      <c r="DC4" s="50"/>
      <c r="DD4" s="50"/>
      <c r="DE4" s="50"/>
      <c r="DF4" s="50"/>
      <c r="DG4" s="50"/>
      <c r="DH4" s="50"/>
      <c r="DI4" s="50"/>
      <c r="DK4" s="50"/>
      <c r="DL4" s="54"/>
      <c r="DM4" s="50"/>
      <c r="DN4" s="50"/>
      <c r="DO4" s="50"/>
      <c r="DP4" s="50"/>
      <c r="DQ4" s="50"/>
      <c r="DR4" s="50"/>
      <c r="DS4" s="50"/>
      <c r="DU4" s="53"/>
      <c r="DV4" s="54"/>
      <c r="DW4" s="50"/>
      <c r="DX4" s="50"/>
      <c r="DY4" s="50"/>
      <c r="DZ4" s="50"/>
      <c r="EA4" s="50"/>
      <c r="EB4" s="50"/>
      <c r="EC4" s="50"/>
      <c r="EE4" s="53"/>
      <c r="EF4" s="54"/>
      <c r="EG4" s="50"/>
      <c r="EH4" s="50"/>
      <c r="EI4" s="50"/>
      <c r="EJ4" s="50"/>
      <c r="EK4" s="50"/>
      <c r="EL4" s="50"/>
      <c r="EM4" s="50"/>
      <c r="EO4" s="53"/>
      <c r="EP4" s="54"/>
      <c r="EQ4" s="50"/>
      <c r="ER4" s="50"/>
      <c r="ES4" s="50"/>
      <c r="ET4" s="50"/>
      <c r="EU4" s="50"/>
      <c r="EV4" s="50"/>
      <c r="EW4" s="50"/>
      <c r="EY4" s="50"/>
      <c r="EZ4" s="54"/>
      <c r="FA4" s="50"/>
      <c r="FB4" s="50"/>
      <c r="FC4" s="50"/>
      <c r="FD4" s="50"/>
      <c r="FE4" s="50"/>
      <c r="FF4" s="50"/>
      <c r="FG4" s="50"/>
      <c r="FI4" s="53"/>
      <c r="FJ4" s="54"/>
      <c r="FK4" s="50"/>
      <c r="FL4" s="50"/>
      <c r="FM4" s="50"/>
      <c r="FN4" s="50"/>
      <c r="FO4" s="50"/>
      <c r="FP4" s="50"/>
      <c r="FQ4" s="50"/>
      <c r="FS4" s="53"/>
      <c r="FT4" s="54"/>
      <c r="FU4" s="50"/>
      <c r="FV4" s="50"/>
      <c r="FW4" s="50"/>
      <c r="FX4" s="50"/>
      <c r="FY4" s="50"/>
      <c r="FZ4" s="50"/>
      <c r="GA4" s="50"/>
      <c r="GC4" s="53"/>
      <c r="GD4" s="54"/>
      <c r="GE4" s="50"/>
      <c r="GF4" s="50"/>
      <c r="GG4" s="50"/>
      <c r="GH4" s="50"/>
      <c r="GI4" s="50"/>
      <c r="GJ4" s="50"/>
      <c r="GK4" s="50"/>
      <c r="GM4" s="50"/>
      <c r="GN4" s="54"/>
      <c r="GO4" s="50"/>
      <c r="GP4" s="50"/>
      <c r="GQ4" s="50"/>
      <c r="GR4" s="50"/>
      <c r="GS4" s="50"/>
      <c r="GT4" s="50"/>
      <c r="GU4" s="50"/>
      <c r="GW4" s="53"/>
      <c r="GX4" s="54"/>
      <c r="GY4" s="50"/>
      <c r="GZ4" s="50"/>
      <c r="HA4" s="50"/>
      <c r="HB4" s="50"/>
      <c r="HC4" s="50"/>
      <c r="HD4" s="50"/>
      <c r="HE4" s="50"/>
      <c r="HG4" s="53"/>
      <c r="HH4" s="54"/>
      <c r="HI4" s="50"/>
      <c r="HJ4" s="50"/>
      <c r="HK4" s="50"/>
      <c r="HL4" s="50"/>
      <c r="HM4" s="50"/>
      <c r="HN4" s="50"/>
      <c r="HO4" s="50"/>
      <c r="HQ4" s="53"/>
      <c r="HR4" s="54"/>
      <c r="HS4" s="50"/>
      <c r="HT4" s="50"/>
      <c r="HU4" s="50"/>
      <c r="HV4" s="50"/>
      <c r="HW4" s="50"/>
      <c r="HX4" s="50"/>
      <c r="HY4" s="50"/>
      <c r="IA4" s="50"/>
      <c r="IB4" s="54"/>
      <c r="IC4" s="50"/>
      <c r="ID4" s="50"/>
      <c r="IE4" s="50"/>
      <c r="IF4" s="50"/>
      <c r="IG4" s="50"/>
      <c r="IH4" s="50"/>
      <c r="II4" s="50"/>
      <c r="IK4" s="53"/>
      <c r="IL4" s="54"/>
      <c r="IM4" s="50"/>
      <c r="IN4" s="50"/>
      <c r="IO4" s="50"/>
      <c r="IP4" s="50"/>
      <c r="IQ4" s="50"/>
      <c r="IR4" s="50"/>
      <c r="IS4" s="50"/>
      <c r="IU4" s="53"/>
      <c r="IV4" s="54"/>
      <c r="IW4" s="50"/>
      <c r="IX4" s="50"/>
      <c r="IY4" s="50"/>
      <c r="IZ4" s="50"/>
      <c r="JA4" s="50"/>
      <c r="JB4" s="50"/>
      <c r="JC4" s="50"/>
      <c r="JE4" s="53"/>
      <c r="JF4" s="54"/>
      <c r="JG4" s="50"/>
      <c r="JH4" s="50"/>
      <c r="JI4" s="50"/>
      <c r="JJ4" s="50"/>
      <c r="JK4" s="50"/>
      <c r="JL4" s="50"/>
      <c r="JM4" s="50"/>
      <c r="JO4" s="53"/>
    </row>
    <row r="5" spans="1:275" ht="12.75" customHeight="1" x14ac:dyDescent="0.2">
      <c r="A5" s="55" t="s">
        <v>123</v>
      </c>
      <c r="B5" s="118">
        <v>5</v>
      </c>
      <c r="C5" s="118"/>
      <c r="D5" s="56"/>
      <c r="E5" s="49" t="s">
        <v>78</v>
      </c>
      <c r="F5" s="50"/>
      <c r="G5" s="40"/>
      <c r="H5" s="40"/>
      <c r="I5" s="48"/>
      <c r="J5" s="48"/>
      <c r="K5" s="40"/>
      <c r="L5" s="40"/>
      <c r="M5" s="40"/>
      <c r="N5" s="40"/>
      <c r="O5" s="48"/>
      <c r="P5" s="50"/>
      <c r="Q5" s="57"/>
      <c r="R5" s="46"/>
      <c r="S5" s="40"/>
      <c r="T5" s="40"/>
      <c r="U5" s="40"/>
      <c r="V5" s="40"/>
      <c r="W5" s="40"/>
      <c r="Y5" s="47"/>
      <c r="Z5" s="54"/>
      <c r="AA5" s="40"/>
      <c r="AB5" s="40"/>
      <c r="AC5" s="40"/>
      <c r="AD5" s="40"/>
      <c r="AE5" s="40"/>
      <c r="AF5" s="40"/>
      <c r="AG5" s="40"/>
      <c r="AI5" s="47"/>
      <c r="AJ5" s="54"/>
      <c r="AK5" s="40"/>
      <c r="AL5" s="40"/>
      <c r="AM5" s="40"/>
      <c r="AN5" s="40"/>
      <c r="AO5" s="40"/>
      <c r="AP5" s="40"/>
      <c r="AQ5" s="40"/>
      <c r="AS5" s="47"/>
      <c r="AT5" s="54"/>
      <c r="AU5" s="40"/>
      <c r="AV5" s="40"/>
      <c r="AW5" s="40"/>
      <c r="AX5" s="40"/>
      <c r="AY5" s="40"/>
      <c r="AZ5" s="40"/>
      <c r="BA5" s="40"/>
      <c r="BC5" s="47"/>
      <c r="BD5" s="54"/>
      <c r="BE5" s="40"/>
      <c r="BF5" s="40"/>
      <c r="BG5" s="40"/>
      <c r="BH5" s="40"/>
      <c r="BI5" s="40"/>
      <c r="BJ5" s="40"/>
      <c r="BK5" s="40"/>
      <c r="BM5" s="47"/>
      <c r="BN5" s="54"/>
      <c r="BO5" s="40"/>
      <c r="BP5" s="40"/>
      <c r="BQ5" s="40"/>
      <c r="BR5" s="40"/>
      <c r="BS5" s="40"/>
      <c r="BT5" s="40"/>
      <c r="BU5" s="40"/>
      <c r="BW5" s="48"/>
      <c r="BX5" s="54"/>
      <c r="BY5" s="40"/>
      <c r="BZ5" s="40"/>
      <c r="CA5" s="40"/>
      <c r="CB5" s="40"/>
      <c r="CC5" s="40"/>
      <c r="CD5" s="40"/>
      <c r="CE5" s="40"/>
      <c r="CG5" s="47"/>
      <c r="CH5" s="54"/>
      <c r="CI5" s="40"/>
      <c r="CJ5" s="40"/>
      <c r="CK5" s="40"/>
      <c r="CL5" s="40"/>
      <c r="CM5" s="40"/>
      <c r="CN5" s="40"/>
      <c r="CO5" s="40"/>
      <c r="CQ5" s="47"/>
      <c r="CR5" s="54"/>
      <c r="CS5" s="40"/>
      <c r="CT5" s="40"/>
      <c r="CU5" s="40"/>
      <c r="CV5" s="40"/>
      <c r="CW5" s="40"/>
      <c r="CX5" s="40"/>
      <c r="CY5" s="40"/>
      <c r="DA5" s="47"/>
      <c r="DB5" s="54"/>
      <c r="DC5" s="40"/>
      <c r="DD5" s="40"/>
      <c r="DE5" s="40"/>
      <c r="DF5" s="40"/>
      <c r="DG5" s="40"/>
      <c r="DH5" s="40"/>
      <c r="DI5" s="40"/>
      <c r="DK5" s="48"/>
      <c r="DL5" s="54"/>
      <c r="DM5" s="40"/>
      <c r="DN5" s="40"/>
      <c r="DO5" s="40"/>
      <c r="DP5" s="40"/>
      <c r="DQ5" s="40"/>
      <c r="DR5" s="40"/>
      <c r="DS5" s="40"/>
      <c r="DU5" s="47"/>
      <c r="DV5" s="54"/>
      <c r="DW5" s="40"/>
      <c r="DX5" s="40"/>
      <c r="DY5" s="40"/>
      <c r="DZ5" s="40"/>
      <c r="EA5" s="40"/>
      <c r="EB5" s="40"/>
      <c r="EC5" s="40"/>
      <c r="EE5" s="47"/>
      <c r="EF5" s="54"/>
      <c r="EG5" s="40"/>
      <c r="EH5" s="40"/>
      <c r="EI5" s="40"/>
      <c r="EJ5" s="40"/>
      <c r="EK5" s="40"/>
      <c r="EL5" s="40"/>
      <c r="EM5" s="40"/>
      <c r="EO5" s="47"/>
      <c r="EP5" s="54"/>
      <c r="EQ5" s="40"/>
      <c r="ER5" s="40"/>
      <c r="ES5" s="40"/>
      <c r="ET5" s="40"/>
      <c r="EU5" s="40"/>
      <c r="EV5" s="40"/>
      <c r="EW5" s="40"/>
      <c r="EY5" s="48"/>
      <c r="EZ5" s="54"/>
      <c r="FA5" s="40"/>
      <c r="FB5" s="40"/>
      <c r="FC5" s="40"/>
      <c r="FD5" s="40"/>
      <c r="FE5" s="40"/>
      <c r="FF5" s="40"/>
      <c r="FG5" s="40"/>
      <c r="FI5" s="47"/>
      <c r="FJ5" s="54"/>
      <c r="FK5" s="40"/>
      <c r="FL5" s="40"/>
      <c r="FM5" s="40"/>
      <c r="FN5" s="40"/>
      <c r="FO5" s="40"/>
      <c r="FP5" s="40"/>
      <c r="FQ5" s="40"/>
      <c r="FS5" s="47"/>
      <c r="FT5" s="54"/>
      <c r="FU5" s="40"/>
      <c r="FV5" s="40"/>
      <c r="FW5" s="40"/>
      <c r="FX5" s="40"/>
      <c r="FY5" s="40"/>
      <c r="FZ5" s="40"/>
      <c r="GA5" s="40"/>
      <c r="GC5" s="47"/>
      <c r="GD5" s="54"/>
      <c r="GE5" s="40"/>
      <c r="GF5" s="40"/>
      <c r="GG5" s="40"/>
      <c r="GH5" s="40"/>
      <c r="GI5" s="40"/>
      <c r="GJ5" s="40"/>
      <c r="GK5" s="40"/>
      <c r="GM5" s="48"/>
      <c r="GN5" s="54"/>
      <c r="GO5" s="40"/>
      <c r="GP5" s="40"/>
      <c r="GQ5" s="40"/>
      <c r="GR5" s="40"/>
      <c r="GS5" s="40"/>
      <c r="GT5" s="40"/>
      <c r="GU5" s="40"/>
      <c r="GW5" s="47"/>
      <c r="GX5" s="54"/>
      <c r="GY5" s="40"/>
      <c r="GZ5" s="40"/>
      <c r="HA5" s="40"/>
      <c r="HB5" s="40"/>
      <c r="HC5" s="40"/>
      <c r="HD5" s="40"/>
      <c r="HE5" s="40"/>
      <c r="HG5" s="47"/>
      <c r="HH5" s="54"/>
      <c r="HI5" s="40"/>
      <c r="HJ5" s="40"/>
      <c r="HK5" s="40"/>
      <c r="HL5" s="40"/>
      <c r="HM5" s="40"/>
      <c r="HN5" s="40"/>
      <c r="HO5" s="40"/>
      <c r="HQ5" s="47"/>
      <c r="HR5" s="54"/>
      <c r="HS5" s="40"/>
      <c r="HT5" s="40"/>
      <c r="HU5" s="40"/>
      <c r="HV5" s="40"/>
      <c r="HW5" s="40"/>
      <c r="HX5" s="40"/>
      <c r="HY5" s="40"/>
      <c r="IA5" s="48"/>
      <c r="IB5" s="54"/>
      <c r="IC5" s="40"/>
      <c r="ID5" s="40"/>
      <c r="IE5" s="40"/>
      <c r="IF5" s="40"/>
      <c r="IG5" s="40"/>
      <c r="IH5" s="40"/>
      <c r="II5" s="40"/>
      <c r="IK5" s="47"/>
      <c r="IL5" s="54"/>
      <c r="IM5" s="40"/>
      <c r="IN5" s="40"/>
      <c r="IO5" s="40"/>
      <c r="IP5" s="40"/>
      <c r="IQ5" s="40"/>
      <c r="IR5" s="40"/>
      <c r="IS5" s="40"/>
      <c r="IU5" s="47"/>
      <c r="IV5" s="54"/>
      <c r="IW5" s="40"/>
      <c r="IX5" s="40"/>
      <c r="IY5" s="40"/>
      <c r="IZ5" s="40"/>
      <c r="JA5" s="40"/>
      <c r="JB5" s="40"/>
      <c r="JC5" s="40"/>
      <c r="JE5" s="47"/>
      <c r="JF5" s="54"/>
      <c r="JG5" s="40"/>
      <c r="JH5" s="40"/>
      <c r="JI5" s="40"/>
      <c r="JJ5" s="40"/>
      <c r="JK5" s="40"/>
      <c r="JL5" s="40"/>
      <c r="JM5" s="40"/>
      <c r="JO5" s="47"/>
    </row>
    <row r="6" spans="1:275" ht="12.75" customHeight="1" x14ac:dyDescent="0.2">
      <c r="A6" s="42" t="s">
        <v>97</v>
      </c>
      <c r="B6" s="119">
        <v>35</v>
      </c>
      <c r="C6" s="120"/>
      <c r="D6" s="56"/>
      <c r="E6" s="49" t="s">
        <v>80</v>
      </c>
      <c r="F6" s="50"/>
      <c r="G6" s="40"/>
      <c r="H6" s="40"/>
      <c r="I6" s="48"/>
      <c r="J6" s="48"/>
      <c r="K6" s="40"/>
      <c r="L6" s="40"/>
      <c r="M6" s="40"/>
      <c r="N6" s="40"/>
      <c r="O6" s="48"/>
      <c r="P6" s="50"/>
      <c r="Q6" s="57"/>
      <c r="R6" s="46"/>
      <c r="S6" s="40"/>
      <c r="T6" s="40"/>
      <c r="U6" s="40"/>
      <c r="V6" s="40"/>
      <c r="W6" s="40"/>
      <c r="Y6" s="47"/>
      <c r="Z6" s="54"/>
      <c r="AA6" s="40"/>
      <c r="AB6" s="40"/>
      <c r="AC6" s="40"/>
      <c r="AD6" s="40"/>
      <c r="AE6" s="40"/>
      <c r="AF6" s="40"/>
      <c r="AG6" s="40"/>
      <c r="AI6" s="47"/>
      <c r="AJ6" s="54"/>
      <c r="AK6" s="40"/>
      <c r="AL6" s="40"/>
      <c r="AM6" s="40"/>
      <c r="AN6" s="40"/>
      <c r="AO6" s="40"/>
      <c r="AP6" s="40"/>
      <c r="AQ6" s="40"/>
      <c r="AS6" s="47"/>
      <c r="AT6" s="54"/>
      <c r="AU6" s="40"/>
      <c r="AV6" s="40"/>
      <c r="AW6" s="40"/>
      <c r="AX6" s="40"/>
      <c r="AY6" s="40"/>
      <c r="AZ6" s="40"/>
      <c r="BA6" s="40"/>
      <c r="BC6" s="47"/>
      <c r="BD6" s="54"/>
      <c r="BE6" s="40"/>
      <c r="BF6" s="40"/>
      <c r="BG6" s="40"/>
      <c r="BH6" s="40"/>
      <c r="BI6" s="40"/>
      <c r="BJ6" s="40"/>
      <c r="BK6" s="40"/>
      <c r="BM6" s="47"/>
      <c r="BN6" s="54"/>
      <c r="BO6" s="40"/>
      <c r="BP6" s="40"/>
      <c r="BQ6" s="40"/>
      <c r="BR6" s="40"/>
      <c r="BS6" s="40"/>
      <c r="BT6" s="40"/>
      <c r="BU6" s="40"/>
      <c r="BW6" s="48"/>
      <c r="BX6" s="54"/>
      <c r="BY6" s="40"/>
      <c r="BZ6" s="40"/>
      <c r="CA6" s="40"/>
      <c r="CB6" s="40"/>
      <c r="CC6" s="40"/>
      <c r="CD6" s="40"/>
      <c r="CE6" s="40"/>
      <c r="CG6" s="47"/>
      <c r="CH6" s="54"/>
      <c r="CI6" s="40"/>
      <c r="CJ6" s="40"/>
      <c r="CK6" s="40"/>
      <c r="CL6" s="40"/>
      <c r="CM6" s="40"/>
      <c r="CN6" s="40"/>
      <c r="CO6" s="40"/>
      <c r="CQ6" s="47"/>
      <c r="CR6" s="54"/>
      <c r="CS6" s="40"/>
      <c r="CT6" s="40"/>
      <c r="CU6" s="40"/>
      <c r="CV6" s="40"/>
      <c r="CW6" s="40"/>
      <c r="CX6" s="40"/>
      <c r="CY6" s="40"/>
      <c r="DA6" s="47"/>
      <c r="DB6" s="54"/>
      <c r="DC6" s="40"/>
      <c r="DD6" s="40"/>
      <c r="DE6" s="40"/>
      <c r="DF6" s="40"/>
      <c r="DG6" s="40"/>
      <c r="DH6" s="40"/>
      <c r="DI6" s="40"/>
      <c r="DK6" s="48"/>
      <c r="DL6" s="54"/>
      <c r="DM6" s="40"/>
      <c r="DN6" s="40"/>
      <c r="DO6" s="40"/>
      <c r="DP6" s="40"/>
      <c r="DQ6" s="40"/>
      <c r="DR6" s="40"/>
      <c r="DS6" s="40"/>
      <c r="DU6" s="47"/>
      <c r="DV6" s="54"/>
      <c r="DW6" s="40"/>
      <c r="DX6" s="40"/>
      <c r="DY6" s="40"/>
      <c r="DZ6" s="40"/>
      <c r="EA6" s="40"/>
      <c r="EB6" s="40"/>
      <c r="EC6" s="40"/>
      <c r="EE6" s="47"/>
      <c r="EF6" s="54"/>
      <c r="EG6" s="40"/>
      <c r="EH6" s="40"/>
      <c r="EI6" s="40"/>
      <c r="EJ6" s="40"/>
      <c r="EK6" s="40"/>
      <c r="EL6" s="40"/>
      <c r="EM6" s="40"/>
      <c r="EO6" s="47"/>
      <c r="EP6" s="54"/>
      <c r="EQ6" s="40"/>
      <c r="ER6" s="40"/>
      <c r="ES6" s="40"/>
      <c r="ET6" s="40"/>
      <c r="EU6" s="40"/>
      <c r="EV6" s="40"/>
      <c r="EW6" s="40"/>
      <c r="EY6" s="48"/>
      <c r="EZ6" s="54"/>
      <c r="FA6" s="40"/>
      <c r="FB6" s="40"/>
      <c r="FC6" s="40"/>
      <c r="FD6" s="40"/>
      <c r="FE6" s="40"/>
      <c r="FF6" s="40"/>
      <c r="FG6" s="40"/>
      <c r="FI6" s="47"/>
      <c r="FJ6" s="54"/>
      <c r="FK6" s="40"/>
      <c r="FL6" s="40"/>
      <c r="FM6" s="40"/>
      <c r="FN6" s="40"/>
      <c r="FO6" s="40"/>
      <c r="FP6" s="40"/>
      <c r="FQ6" s="40"/>
      <c r="FS6" s="47"/>
      <c r="FT6" s="54"/>
      <c r="FU6" s="40"/>
      <c r="FV6" s="40"/>
      <c r="FW6" s="40"/>
      <c r="FX6" s="40"/>
      <c r="FY6" s="40"/>
      <c r="FZ6" s="40"/>
      <c r="GA6" s="40"/>
      <c r="GC6" s="47"/>
      <c r="GD6" s="54"/>
      <c r="GE6" s="40"/>
      <c r="GF6" s="40"/>
      <c r="GG6" s="40"/>
      <c r="GH6" s="40"/>
      <c r="GI6" s="40"/>
      <c r="GJ6" s="40"/>
      <c r="GK6" s="40"/>
      <c r="GM6" s="48"/>
      <c r="GN6" s="54"/>
      <c r="GO6" s="40"/>
      <c r="GP6" s="40"/>
      <c r="GQ6" s="40"/>
      <c r="GR6" s="40"/>
      <c r="GS6" s="40"/>
      <c r="GT6" s="40"/>
      <c r="GU6" s="40"/>
      <c r="GW6" s="47"/>
      <c r="GX6" s="54"/>
      <c r="GY6" s="40"/>
      <c r="GZ6" s="40"/>
      <c r="HA6" s="40"/>
      <c r="HB6" s="40"/>
      <c r="HC6" s="40"/>
      <c r="HD6" s="40"/>
      <c r="HE6" s="40"/>
      <c r="HG6" s="47"/>
      <c r="HH6" s="54"/>
      <c r="HI6" s="40"/>
      <c r="HJ6" s="40"/>
      <c r="HK6" s="40"/>
      <c r="HL6" s="40"/>
      <c r="HM6" s="40"/>
      <c r="HN6" s="40"/>
      <c r="HO6" s="40"/>
      <c r="HQ6" s="47"/>
      <c r="HR6" s="54"/>
      <c r="HS6" s="40"/>
      <c r="HT6" s="40"/>
      <c r="HU6" s="40"/>
      <c r="HV6" s="40"/>
      <c r="HW6" s="40"/>
      <c r="HX6" s="40"/>
      <c r="HY6" s="40"/>
      <c r="IA6" s="48"/>
      <c r="IB6" s="54"/>
      <c r="IC6" s="40"/>
      <c r="ID6" s="40"/>
      <c r="IE6" s="40"/>
      <c r="IF6" s="40"/>
      <c r="IG6" s="40"/>
      <c r="IH6" s="40"/>
      <c r="II6" s="40"/>
      <c r="IK6" s="47"/>
      <c r="IL6" s="54"/>
      <c r="IM6" s="40"/>
      <c r="IN6" s="40"/>
      <c r="IO6" s="40"/>
      <c r="IP6" s="40"/>
      <c r="IQ6" s="40"/>
      <c r="IR6" s="40"/>
      <c r="IS6" s="40"/>
      <c r="IU6" s="47"/>
      <c r="IV6" s="54"/>
      <c r="IW6" s="40"/>
      <c r="IX6" s="40"/>
      <c r="IY6" s="40"/>
      <c r="IZ6" s="40"/>
      <c r="JA6" s="40"/>
      <c r="JB6" s="40"/>
      <c r="JC6" s="40"/>
      <c r="JE6" s="47"/>
      <c r="JF6" s="54"/>
      <c r="JG6" s="40"/>
      <c r="JH6" s="40"/>
      <c r="JI6" s="40"/>
      <c r="JJ6" s="40"/>
      <c r="JK6" s="40"/>
      <c r="JL6" s="40"/>
      <c r="JM6" s="40"/>
      <c r="JO6" s="47"/>
    </row>
    <row r="7" spans="1:275" ht="12.75" customHeight="1" x14ac:dyDescent="0.2">
      <c r="A7" s="42" t="s">
        <v>98</v>
      </c>
      <c r="B7" s="119">
        <v>43</v>
      </c>
      <c r="C7" s="119"/>
      <c r="D7" s="56"/>
      <c r="E7" s="49" t="s">
        <v>79</v>
      </c>
      <c r="F7" s="50"/>
      <c r="G7" s="40"/>
      <c r="H7" s="40"/>
      <c r="I7" s="48"/>
      <c r="J7" s="48"/>
      <c r="K7" s="40"/>
      <c r="L7" s="40"/>
      <c r="M7" s="40"/>
      <c r="N7" s="40"/>
      <c r="O7" s="48"/>
      <c r="P7" s="50"/>
      <c r="Q7" s="57"/>
      <c r="R7" s="46"/>
      <c r="S7" s="40"/>
      <c r="T7" s="40"/>
      <c r="U7" s="40"/>
      <c r="V7" s="40"/>
      <c r="W7" s="40"/>
      <c r="Y7" s="47"/>
      <c r="Z7" s="54"/>
      <c r="AA7" s="40"/>
      <c r="AB7" s="40"/>
      <c r="AC7" s="40"/>
      <c r="AD7" s="40"/>
      <c r="AE7" s="40"/>
      <c r="AF7" s="40"/>
      <c r="AG7" s="40"/>
      <c r="AI7" s="47"/>
      <c r="AJ7" s="54"/>
      <c r="AK7" s="40"/>
      <c r="AL7" s="40"/>
      <c r="AM7" s="40"/>
      <c r="AN7" s="40"/>
      <c r="AO7" s="40"/>
      <c r="AP7" s="40"/>
      <c r="AQ7" s="40"/>
      <c r="AS7" s="47"/>
      <c r="AT7" s="54"/>
      <c r="AU7" s="40"/>
      <c r="AV7" s="40"/>
      <c r="AW7" s="40"/>
      <c r="AX7" s="40"/>
      <c r="AY7" s="40"/>
      <c r="AZ7" s="40"/>
      <c r="BA7" s="40"/>
      <c r="BC7" s="47"/>
      <c r="BD7" s="54"/>
      <c r="BE7" s="40"/>
      <c r="BF7" s="40"/>
      <c r="BG7" s="40"/>
      <c r="BH7" s="40"/>
      <c r="BI7" s="40"/>
      <c r="BJ7" s="40"/>
      <c r="BK7" s="40"/>
      <c r="BM7" s="47"/>
      <c r="BN7" s="54"/>
      <c r="BO7" s="40"/>
      <c r="BP7" s="40"/>
      <c r="BQ7" s="40"/>
      <c r="BR7" s="40"/>
      <c r="BS7" s="40"/>
      <c r="BT7" s="40"/>
      <c r="BU7" s="40"/>
      <c r="BW7" s="48"/>
      <c r="BX7" s="54"/>
      <c r="BY7" s="40"/>
      <c r="BZ7" s="40"/>
      <c r="CA7" s="40"/>
      <c r="CB7" s="40"/>
      <c r="CC7" s="40"/>
      <c r="CD7" s="40"/>
      <c r="CE7" s="40"/>
      <c r="CG7" s="47"/>
      <c r="CH7" s="54"/>
      <c r="CI7" s="40"/>
      <c r="CJ7" s="40"/>
      <c r="CK7" s="40"/>
      <c r="CL7" s="40"/>
      <c r="CM7" s="40"/>
      <c r="CN7" s="40"/>
      <c r="CO7" s="40"/>
      <c r="CQ7" s="47"/>
      <c r="CR7" s="54"/>
      <c r="CS7" s="40"/>
      <c r="CT7" s="40"/>
      <c r="CU7" s="40"/>
      <c r="CV7" s="40"/>
      <c r="CW7" s="40"/>
      <c r="CX7" s="40"/>
      <c r="CY7" s="40"/>
      <c r="DA7" s="47"/>
      <c r="DB7" s="54"/>
      <c r="DC7" s="40"/>
      <c r="DD7" s="40"/>
      <c r="DE7" s="40"/>
      <c r="DF7" s="40"/>
      <c r="DG7" s="40"/>
      <c r="DH7" s="40"/>
      <c r="DI7" s="40"/>
      <c r="DK7" s="48"/>
      <c r="DL7" s="54"/>
      <c r="DM7" s="40"/>
      <c r="DN7" s="40"/>
      <c r="DO7" s="40"/>
      <c r="DP7" s="40"/>
      <c r="DQ7" s="40"/>
      <c r="DR7" s="40"/>
      <c r="DS7" s="40"/>
      <c r="DU7" s="47"/>
      <c r="DV7" s="54"/>
      <c r="DW7" s="40"/>
      <c r="DX7" s="40"/>
      <c r="DY7" s="40"/>
      <c r="DZ7" s="40"/>
      <c r="EA7" s="40"/>
      <c r="EB7" s="40"/>
      <c r="EC7" s="40"/>
      <c r="EE7" s="47"/>
      <c r="EF7" s="54"/>
      <c r="EG7" s="40"/>
      <c r="EH7" s="40"/>
      <c r="EI7" s="40"/>
      <c r="EJ7" s="40"/>
      <c r="EK7" s="40"/>
      <c r="EL7" s="40"/>
      <c r="EM7" s="40"/>
      <c r="EO7" s="47"/>
      <c r="EP7" s="54"/>
      <c r="EQ7" s="40"/>
      <c r="ER7" s="40"/>
      <c r="ES7" s="40"/>
      <c r="ET7" s="40"/>
      <c r="EU7" s="40"/>
      <c r="EV7" s="40"/>
      <c r="EW7" s="40"/>
      <c r="EY7" s="48"/>
      <c r="EZ7" s="54"/>
      <c r="FA7" s="40"/>
      <c r="FB7" s="40"/>
      <c r="FC7" s="40"/>
      <c r="FD7" s="40"/>
      <c r="FE7" s="40"/>
      <c r="FF7" s="40"/>
      <c r="FG7" s="40"/>
      <c r="FI7" s="47"/>
      <c r="FJ7" s="54"/>
      <c r="FK7" s="40"/>
      <c r="FL7" s="40"/>
      <c r="FM7" s="40"/>
      <c r="FN7" s="40"/>
      <c r="FO7" s="40"/>
      <c r="FP7" s="40"/>
      <c r="FQ7" s="40"/>
      <c r="FS7" s="47"/>
      <c r="FT7" s="54"/>
      <c r="FU7" s="40"/>
      <c r="FV7" s="40"/>
      <c r="FW7" s="40"/>
      <c r="FX7" s="40"/>
      <c r="FY7" s="40"/>
      <c r="FZ7" s="40"/>
      <c r="GA7" s="40"/>
      <c r="GC7" s="47"/>
      <c r="GD7" s="54"/>
      <c r="GE7" s="40"/>
      <c r="GF7" s="40"/>
      <c r="GG7" s="40"/>
      <c r="GH7" s="40"/>
      <c r="GI7" s="40"/>
      <c r="GJ7" s="40"/>
      <c r="GK7" s="40"/>
      <c r="GM7" s="48"/>
      <c r="GN7" s="54"/>
      <c r="GO7" s="40"/>
      <c r="GP7" s="40"/>
      <c r="GQ7" s="40"/>
      <c r="GR7" s="40"/>
      <c r="GS7" s="40"/>
      <c r="GT7" s="40"/>
      <c r="GU7" s="40"/>
      <c r="GW7" s="47"/>
      <c r="GX7" s="54"/>
      <c r="GY7" s="40"/>
      <c r="GZ7" s="40"/>
      <c r="HA7" s="40"/>
      <c r="HB7" s="40"/>
      <c r="HC7" s="40"/>
      <c r="HD7" s="40"/>
      <c r="HE7" s="40"/>
      <c r="HG7" s="47"/>
      <c r="HH7" s="54"/>
      <c r="HI7" s="40"/>
      <c r="HJ7" s="40"/>
      <c r="HK7" s="40"/>
      <c r="HL7" s="40"/>
      <c r="HM7" s="40"/>
      <c r="HN7" s="40"/>
      <c r="HO7" s="40"/>
      <c r="HQ7" s="47"/>
      <c r="HR7" s="54"/>
      <c r="HS7" s="40"/>
      <c r="HT7" s="40"/>
      <c r="HU7" s="40"/>
      <c r="HV7" s="40"/>
      <c r="HW7" s="40"/>
      <c r="HX7" s="40"/>
      <c r="HY7" s="40"/>
      <c r="IA7" s="48"/>
      <c r="IB7" s="54"/>
      <c r="IC7" s="40"/>
      <c r="ID7" s="40"/>
      <c r="IE7" s="40"/>
      <c r="IF7" s="40"/>
      <c r="IG7" s="40"/>
      <c r="IH7" s="40"/>
      <c r="II7" s="40"/>
      <c r="IK7" s="47"/>
      <c r="IL7" s="54"/>
      <c r="IM7" s="40"/>
      <c r="IN7" s="40"/>
      <c r="IO7" s="40"/>
      <c r="IP7" s="40"/>
      <c r="IQ7" s="40"/>
      <c r="IR7" s="40"/>
      <c r="IS7" s="40"/>
      <c r="IU7" s="47"/>
      <c r="IV7" s="54"/>
      <c r="IW7" s="40"/>
      <c r="IX7" s="40"/>
      <c r="IY7" s="40"/>
      <c r="IZ7" s="40"/>
      <c r="JA7" s="40"/>
      <c r="JB7" s="40"/>
      <c r="JC7" s="40"/>
      <c r="JE7" s="47"/>
      <c r="JF7" s="54"/>
      <c r="JG7" s="40"/>
      <c r="JH7" s="40"/>
      <c r="JI7" s="40"/>
      <c r="JJ7" s="40"/>
      <c r="JK7" s="40"/>
      <c r="JL7" s="40"/>
      <c r="JM7" s="40"/>
      <c r="JO7" s="47"/>
    </row>
    <row r="8" spans="1:275" ht="12.75" customHeight="1" x14ac:dyDescent="0.2">
      <c r="A8" s="42"/>
      <c r="B8" s="58"/>
      <c r="C8" s="59"/>
      <c r="D8" s="56"/>
      <c r="E8" s="49" t="s">
        <v>37</v>
      </c>
      <c r="F8" s="50"/>
      <c r="G8" s="40"/>
      <c r="H8" s="40"/>
      <c r="I8" s="48"/>
      <c r="J8" s="48"/>
      <c r="K8" s="40"/>
      <c r="L8" s="40"/>
      <c r="M8" s="40"/>
      <c r="N8" s="40"/>
      <c r="O8" s="48"/>
      <c r="P8" s="50"/>
      <c r="Q8" s="57"/>
      <c r="R8" s="46"/>
      <c r="S8" s="40"/>
      <c r="T8" s="40"/>
      <c r="U8" s="40"/>
      <c r="V8" s="40"/>
      <c r="W8" s="40"/>
      <c r="Y8" s="47"/>
      <c r="Z8" s="54"/>
      <c r="AA8" s="40"/>
      <c r="AB8" s="40"/>
      <c r="AC8" s="40"/>
      <c r="AD8" s="40"/>
      <c r="AE8" s="40"/>
      <c r="AF8" s="40"/>
      <c r="AG8" s="40"/>
      <c r="AI8" s="47"/>
      <c r="AJ8" s="54"/>
      <c r="AK8" s="40"/>
      <c r="AL8" s="40"/>
      <c r="AM8" s="40"/>
      <c r="AN8" s="40"/>
      <c r="AO8" s="40"/>
      <c r="AP8" s="40"/>
      <c r="AQ8" s="40"/>
      <c r="AS8" s="47"/>
      <c r="AT8" s="54"/>
      <c r="AU8" s="40"/>
      <c r="AV8" s="40"/>
      <c r="AW8" s="40"/>
      <c r="AX8" s="40"/>
      <c r="AY8" s="40"/>
      <c r="AZ8" s="40"/>
      <c r="BA8" s="40"/>
      <c r="BC8" s="47"/>
      <c r="BD8" s="54"/>
      <c r="BE8" s="40"/>
      <c r="BF8" s="40"/>
      <c r="BG8" s="40"/>
      <c r="BH8" s="40"/>
      <c r="BI8" s="40"/>
      <c r="BJ8" s="40"/>
      <c r="BK8" s="40"/>
      <c r="BM8" s="47"/>
      <c r="BN8" s="54"/>
      <c r="BO8" s="40"/>
      <c r="BP8" s="40"/>
      <c r="BQ8" s="40"/>
      <c r="BR8" s="40"/>
      <c r="BS8" s="40"/>
      <c r="BT8" s="40"/>
      <c r="BU8" s="40"/>
      <c r="BW8" s="48"/>
      <c r="BX8" s="54"/>
      <c r="BY8" s="40"/>
      <c r="BZ8" s="40"/>
      <c r="CA8" s="40"/>
      <c r="CB8" s="40"/>
      <c r="CC8" s="40"/>
      <c r="CD8" s="40"/>
      <c r="CE8" s="40"/>
      <c r="CG8" s="47"/>
      <c r="CH8" s="54"/>
      <c r="CI8" s="40"/>
      <c r="CJ8" s="40"/>
      <c r="CK8" s="40"/>
      <c r="CL8" s="40"/>
      <c r="CM8" s="40"/>
      <c r="CN8" s="40"/>
      <c r="CO8" s="40"/>
      <c r="CQ8" s="47"/>
      <c r="CR8" s="54"/>
      <c r="CS8" s="40"/>
      <c r="CT8" s="40"/>
      <c r="CU8" s="40"/>
      <c r="CV8" s="40"/>
      <c r="CW8" s="40"/>
      <c r="CX8" s="40"/>
      <c r="CY8" s="40"/>
      <c r="DA8" s="47"/>
      <c r="DB8" s="54"/>
      <c r="DC8" s="40"/>
      <c r="DD8" s="40"/>
      <c r="DE8" s="40"/>
      <c r="DF8" s="40"/>
      <c r="DG8" s="40"/>
      <c r="DH8" s="40"/>
      <c r="DI8" s="40"/>
      <c r="DK8" s="48"/>
      <c r="DL8" s="54"/>
      <c r="DM8" s="40"/>
      <c r="DN8" s="40"/>
      <c r="DO8" s="40"/>
      <c r="DP8" s="40"/>
      <c r="DQ8" s="40"/>
      <c r="DR8" s="40"/>
      <c r="DS8" s="40"/>
      <c r="DU8" s="47"/>
      <c r="DV8" s="54"/>
      <c r="DW8" s="40"/>
      <c r="DX8" s="40"/>
      <c r="DY8" s="40"/>
      <c r="DZ8" s="40"/>
      <c r="EA8" s="40"/>
      <c r="EB8" s="40"/>
      <c r="EC8" s="40"/>
      <c r="EE8" s="47"/>
      <c r="EF8" s="54"/>
      <c r="EG8" s="40"/>
      <c r="EH8" s="40"/>
      <c r="EI8" s="40"/>
      <c r="EJ8" s="40"/>
      <c r="EK8" s="40"/>
      <c r="EL8" s="40"/>
      <c r="EM8" s="40"/>
      <c r="EO8" s="47"/>
      <c r="EP8" s="54"/>
      <c r="EQ8" s="40"/>
      <c r="ER8" s="40"/>
      <c r="ES8" s="40"/>
      <c r="ET8" s="40"/>
      <c r="EU8" s="40"/>
      <c r="EV8" s="40"/>
      <c r="EW8" s="40"/>
      <c r="EY8" s="48"/>
      <c r="EZ8" s="54"/>
      <c r="FA8" s="40"/>
      <c r="FB8" s="40"/>
      <c r="FC8" s="40"/>
      <c r="FD8" s="40"/>
      <c r="FE8" s="40"/>
      <c r="FF8" s="40"/>
      <c r="FG8" s="40"/>
      <c r="FI8" s="47"/>
      <c r="FJ8" s="54"/>
      <c r="FK8" s="40"/>
      <c r="FL8" s="40"/>
      <c r="FM8" s="40"/>
      <c r="FN8" s="40"/>
      <c r="FO8" s="40"/>
      <c r="FP8" s="40"/>
      <c r="FQ8" s="40"/>
      <c r="FS8" s="47"/>
      <c r="FT8" s="54"/>
      <c r="FU8" s="40"/>
      <c r="FV8" s="40"/>
      <c r="FW8" s="40"/>
      <c r="FX8" s="40"/>
      <c r="FY8" s="40"/>
      <c r="FZ8" s="40"/>
      <c r="GA8" s="40"/>
      <c r="GC8" s="47"/>
      <c r="GD8" s="54"/>
      <c r="GE8" s="40"/>
      <c r="GF8" s="40"/>
      <c r="GG8" s="40"/>
      <c r="GH8" s="40"/>
      <c r="GI8" s="40"/>
      <c r="GJ8" s="40"/>
      <c r="GK8" s="40"/>
      <c r="GM8" s="48"/>
      <c r="GN8" s="54"/>
      <c r="GO8" s="40"/>
      <c r="GP8" s="40"/>
      <c r="GQ8" s="40"/>
      <c r="GR8" s="40"/>
      <c r="GS8" s="40"/>
      <c r="GT8" s="40"/>
      <c r="GU8" s="40"/>
      <c r="GW8" s="47"/>
      <c r="GX8" s="54"/>
      <c r="GY8" s="40"/>
      <c r="GZ8" s="40"/>
      <c r="HA8" s="40"/>
      <c r="HB8" s="40"/>
      <c r="HC8" s="40"/>
      <c r="HD8" s="40"/>
      <c r="HE8" s="40"/>
      <c r="HG8" s="47"/>
      <c r="HH8" s="54"/>
      <c r="HI8" s="40"/>
      <c r="HJ8" s="40"/>
      <c r="HK8" s="40"/>
      <c r="HL8" s="40"/>
      <c r="HM8" s="40"/>
      <c r="HN8" s="40"/>
      <c r="HO8" s="40"/>
      <c r="HQ8" s="47"/>
      <c r="HR8" s="54"/>
      <c r="HS8" s="40"/>
      <c r="HT8" s="40"/>
      <c r="HU8" s="40"/>
      <c r="HV8" s="40"/>
      <c r="HW8" s="40"/>
      <c r="HX8" s="40"/>
      <c r="HY8" s="40"/>
      <c r="IA8" s="48"/>
      <c r="IB8" s="54"/>
      <c r="IC8" s="40"/>
      <c r="ID8" s="40"/>
      <c r="IE8" s="40"/>
      <c r="IF8" s="40"/>
      <c r="IG8" s="40"/>
      <c r="IH8" s="40"/>
      <c r="II8" s="40"/>
      <c r="IK8" s="47"/>
      <c r="IL8" s="54"/>
      <c r="IM8" s="40"/>
      <c r="IN8" s="40"/>
      <c r="IO8" s="40"/>
      <c r="IP8" s="40"/>
      <c r="IQ8" s="40"/>
      <c r="IR8" s="40"/>
      <c r="IS8" s="40"/>
      <c r="IU8" s="47"/>
      <c r="IV8" s="54"/>
      <c r="IW8" s="40"/>
      <c r="IX8" s="40"/>
      <c r="IY8" s="40"/>
      <c r="IZ8" s="40"/>
      <c r="JA8" s="40"/>
      <c r="JB8" s="40"/>
      <c r="JC8" s="40"/>
      <c r="JE8" s="47"/>
      <c r="JF8" s="54"/>
      <c r="JG8" s="40"/>
      <c r="JH8" s="40"/>
      <c r="JI8" s="40"/>
      <c r="JJ8" s="40"/>
      <c r="JK8" s="40"/>
      <c r="JL8" s="40"/>
      <c r="JM8" s="40"/>
      <c r="JO8" s="47"/>
    </row>
    <row r="9" spans="1:275" ht="12.75" customHeight="1" x14ac:dyDescent="0.2">
      <c r="A9" s="42"/>
      <c r="B9" s="58"/>
      <c r="C9" s="59"/>
      <c r="D9" s="56"/>
      <c r="E9" s="49" t="s">
        <v>76</v>
      </c>
      <c r="F9" s="50"/>
      <c r="G9" s="40"/>
      <c r="H9" s="40"/>
      <c r="I9" s="48"/>
      <c r="J9" s="48"/>
      <c r="K9" s="40"/>
      <c r="L9" s="40"/>
      <c r="M9" s="40"/>
      <c r="N9" s="40"/>
      <c r="O9" s="48"/>
      <c r="P9" s="50"/>
      <c r="Q9" s="57"/>
      <c r="R9" s="46"/>
      <c r="S9" s="40"/>
      <c r="T9" s="40"/>
      <c r="U9" s="40"/>
      <c r="V9" s="40"/>
      <c r="W9" s="40"/>
      <c r="Y9" s="47"/>
      <c r="Z9" s="54"/>
      <c r="AA9" s="40"/>
      <c r="AB9" s="40"/>
      <c r="AC9" s="40"/>
      <c r="AD9" s="40"/>
      <c r="AE9" s="40"/>
      <c r="AF9" s="40"/>
      <c r="AG9" s="40"/>
      <c r="AI9" s="47"/>
      <c r="AJ9" s="54"/>
      <c r="AK9" s="40"/>
      <c r="AL9" s="40"/>
      <c r="AM9" s="40"/>
      <c r="AN9" s="40"/>
      <c r="AO9" s="40"/>
      <c r="AP9" s="40"/>
      <c r="AQ9" s="40"/>
      <c r="AS9" s="47"/>
      <c r="AT9" s="54"/>
      <c r="AU9" s="40"/>
      <c r="AV9" s="40"/>
      <c r="AW9" s="40"/>
      <c r="AX9" s="40"/>
      <c r="AY9" s="40"/>
      <c r="AZ9" s="40"/>
      <c r="BA9" s="40"/>
      <c r="BC9" s="47"/>
      <c r="BD9" s="54"/>
      <c r="BE9" s="40"/>
      <c r="BF9" s="40"/>
      <c r="BG9" s="40"/>
      <c r="BH9" s="40"/>
      <c r="BI9" s="40"/>
      <c r="BJ9" s="40"/>
      <c r="BK9" s="40"/>
      <c r="BM9" s="47"/>
      <c r="BN9" s="54"/>
      <c r="BO9" s="40"/>
      <c r="BP9" s="40"/>
      <c r="BQ9" s="40"/>
      <c r="BR9" s="40"/>
      <c r="BS9" s="40"/>
      <c r="BT9" s="40"/>
      <c r="BU9" s="40"/>
      <c r="BW9" s="48"/>
      <c r="BX9" s="54"/>
      <c r="BY9" s="40"/>
      <c r="BZ9" s="40"/>
      <c r="CA9" s="40"/>
      <c r="CB9" s="40"/>
      <c r="CC9" s="40"/>
      <c r="CD9" s="40"/>
      <c r="CE9" s="40"/>
      <c r="CG9" s="47"/>
      <c r="CH9" s="54"/>
      <c r="CI9" s="40"/>
      <c r="CJ9" s="40"/>
      <c r="CK9" s="40"/>
      <c r="CL9" s="40"/>
      <c r="CM9" s="40"/>
      <c r="CN9" s="40"/>
      <c r="CO9" s="40"/>
      <c r="CQ9" s="47"/>
      <c r="CR9" s="54"/>
      <c r="CS9" s="40"/>
      <c r="CT9" s="40"/>
      <c r="CU9" s="40"/>
      <c r="CV9" s="40"/>
      <c r="CW9" s="40"/>
      <c r="CX9" s="40"/>
      <c r="CY9" s="40"/>
      <c r="DA9" s="47"/>
      <c r="DB9" s="54"/>
      <c r="DC9" s="40"/>
      <c r="DD9" s="40"/>
      <c r="DE9" s="40"/>
      <c r="DF9" s="40"/>
      <c r="DG9" s="40"/>
      <c r="DH9" s="40"/>
      <c r="DI9" s="40"/>
      <c r="DK9" s="48"/>
      <c r="DL9" s="54"/>
      <c r="DM9" s="40"/>
      <c r="DN9" s="40"/>
      <c r="DO9" s="40"/>
      <c r="DP9" s="40"/>
      <c r="DQ9" s="40"/>
      <c r="DR9" s="40"/>
      <c r="DS9" s="40"/>
      <c r="DU9" s="47"/>
      <c r="DV9" s="54"/>
      <c r="DW9" s="40"/>
      <c r="DX9" s="40"/>
      <c r="DY9" s="40"/>
      <c r="DZ9" s="40"/>
      <c r="EA9" s="40"/>
      <c r="EB9" s="40"/>
      <c r="EC9" s="40"/>
      <c r="EE9" s="47"/>
      <c r="EF9" s="54"/>
      <c r="EG9" s="40"/>
      <c r="EH9" s="40"/>
      <c r="EI9" s="40"/>
      <c r="EJ9" s="40"/>
      <c r="EK9" s="40"/>
      <c r="EL9" s="40"/>
      <c r="EM9" s="40"/>
      <c r="EO9" s="47"/>
      <c r="EP9" s="54"/>
      <c r="EQ9" s="40"/>
      <c r="ER9" s="40"/>
      <c r="ES9" s="40"/>
      <c r="ET9" s="40"/>
      <c r="EU9" s="40"/>
      <c r="EV9" s="40"/>
      <c r="EW9" s="40"/>
      <c r="EY9" s="48"/>
      <c r="EZ9" s="54"/>
      <c r="FA9" s="40"/>
      <c r="FB9" s="40"/>
      <c r="FC9" s="40"/>
      <c r="FD9" s="40"/>
      <c r="FE9" s="40"/>
      <c r="FF9" s="40"/>
      <c r="FG9" s="40"/>
      <c r="FI9" s="47"/>
      <c r="FJ9" s="54"/>
      <c r="FK9" s="40"/>
      <c r="FL9" s="40"/>
      <c r="FM9" s="40"/>
      <c r="FN9" s="40"/>
      <c r="FO9" s="40"/>
      <c r="FP9" s="40"/>
      <c r="FQ9" s="40"/>
      <c r="FS9" s="47"/>
      <c r="FT9" s="54"/>
      <c r="FU9" s="40"/>
      <c r="FV9" s="40"/>
      <c r="FW9" s="40"/>
      <c r="FX9" s="40"/>
      <c r="FY9" s="40"/>
      <c r="FZ9" s="40"/>
      <c r="GA9" s="40"/>
      <c r="GC9" s="47"/>
      <c r="GD9" s="54"/>
      <c r="GE9" s="40"/>
      <c r="GF9" s="40"/>
      <c r="GG9" s="40"/>
      <c r="GH9" s="40"/>
      <c r="GI9" s="40"/>
      <c r="GJ9" s="40"/>
      <c r="GK9" s="40"/>
      <c r="GM9" s="48"/>
      <c r="GN9" s="54"/>
      <c r="GO9" s="40"/>
      <c r="GP9" s="40"/>
      <c r="GQ9" s="40"/>
      <c r="GR9" s="40"/>
      <c r="GS9" s="40"/>
      <c r="GT9" s="40"/>
      <c r="GU9" s="40"/>
      <c r="GW9" s="47"/>
      <c r="GX9" s="54"/>
      <c r="GY9" s="40"/>
      <c r="GZ9" s="40"/>
      <c r="HA9" s="40"/>
      <c r="HB9" s="40"/>
      <c r="HC9" s="40"/>
      <c r="HD9" s="40"/>
      <c r="HE9" s="40"/>
      <c r="HG9" s="47"/>
      <c r="HH9" s="54"/>
      <c r="HI9" s="40"/>
      <c r="HJ9" s="40"/>
      <c r="HK9" s="40"/>
      <c r="HL9" s="40"/>
      <c r="HM9" s="40"/>
      <c r="HN9" s="40"/>
      <c r="HO9" s="40"/>
      <c r="HQ9" s="47"/>
      <c r="HR9" s="54"/>
      <c r="HS9" s="40"/>
      <c r="HT9" s="40"/>
      <c r="HU9" s="40"/>
      <c r="HV9" s="40"/>
      <c r="HW9" s="40"/>
      <c r="HX9" s="40"/>
      <c r="HY9" s="40"/>
      <c r="IA9" s="48"/>
      <c r="IB9" s="54"/>
      <c r="IC9" s="40"/>
      <c r="ID9" s="40"/>
      <c r="IE9" s="40"/>
      <c r="IF9" s="40"/>
      <c r="IG9" s="40"/>
      <c r="IH9" s="40"/>
      <c r="II9" s="40"/>
      <c r="IK9" s="47"/>
      <c r="IL9" s="54"/>
      <c r="IM9" s="40"/>
      <c r="IN9" s="40"/>
      <c r="IO9" s="40"/>
      <c r="IP9" s="40"/>
      <c r="IQ9" s="40"/>
      <c r="IR9" s="40"/>
      <c r="IS9" s="40"/>
      <c r="IU9" s="47"/>
      <c r="IV9" s="54"/>
      <c r="IW9" s="40"/>
      <c r="IX9" s="40"/>
      <c r="IY9" s="40"/>
      <c r="IZ9" s="40"/>
      <c r="JA9" s="40"/>
      <c r="JB9" s="40"/>
      <c r="JC9" s="40"/>
      <c r="JE9" s="47"/>
      <c r="JF9" s="54"/>
      <c r="JG9" s="40"/>
      <c r="JH9" s="40"/>
      <c r="JI9" s="40"/>
      <c r="JJ9" s="40"/>
      <c r="JK9" s="40"/>
      <c r="JL9" s="40"/>
      <c r="JM9" s="40"/>
      <c r="JO9" s="47"/>
    </row>
    <row r="10" spans="1:275" ht="12.75" customHeight="1" x14ac:dyDescent="0.2">
      <c r="A10" s="42"/>
      <c r="B10" s="58"/>
      <c r="C10" s="59"/>
      <c r="D10" s="56"/>
      <c r="E10" s="60" t="s">
        <v>38</v>
      </c>
      <c r="F10" s="61"/>
      <c r="G10" s="62"/>
      <c r="H10" s="62"/>
      <c r="I10" s="63"/>
      <c r="J10" s="63"/>
      <c r="K10" s="62"/>
      <c r="L10" s="62"/>
      <c r="M10" s="62"/>
      <c r="N10" s="62"/>
      <c r="O10" s="63"/>
      <c r="P10" s="61"/>
      <c r="Q10" s="64"/>
      <c r="R10" s="46"/>
      <c r="S10" s="40"/>
      <c r="T10" s="40"/>
      <c r="U10" s="40"/>
      <c r="V10" s="40"/>
      <c r="W10" s="40"/>
      <c r="Y10" s="47"/>
      <c r="Z10" s="54"/>
      <c r="AA10" s="40"/>
      <c r="AB10" s="40"/>
      <c r="AC10" s="40"/>
      <c r="AD10" s="40"/>
      <c r="AE10" s="40"/>
      <c r="AF10" s="40"/>
      <c r="AG10" s="40"/>
      <c r="AI10" s="47"/>
      <c r="AJ10" s="54"/>
      <c r="AK10" s="40"/>
      <c r="AL10" s="40"/>
      <c r="AM10" s="40"/>
      <c r="AN10" s="40"/>
      <c r="AO10" s="40"/>
      <c r="AP10" s="40"/>
      <c r="AQ10" s="40"/>
      <c r="AS10" s="47"/>
      <c r="AT10" s="54"/>
      <c r="AU10" s="40"/>
      <c r="AV10" s="40"/>
      <c r="AW10" s="40"/>
      <c r="AX10" s="40"/>
      <c r="AY10" s="40"/>
      <c r="AZ10" s="40"/>
      <c r="BA10" s="40"/>
      <c r="BC10" s="47"/>
      <c r="BD10" s="54"/>
      <c r="BE10" s="40"/>
      <c r="BF10" s="40"/>
      <c r="BG10" s="40"/>
      <c r="BH10" s="40"/>
      <c r="BI10" s="40"/>
      <c r="BJ10" s="40"/>
      <c r="BK10" s="40"/>
      <c r="BM10" s="47"/>
      <c r="BN10" s="54"/>
      <c r="BO10" s="40"/>
      <c r="BP10" s="40"/>
      <c r="BQ10" s="40"/>
      <c r="BR10" s="40"/>
      <c r="BS10" s="40"/>
      <c r="BT10" s="40"/>
      <c r="BU10" s="40"/>
      <c r="BW10" s="48"/>
      <c r="BX10" s="54"/>
      <c r="BY10" s="40"/>
      <c r="BZ10" s="40"/>
      <c r="CA10" s="40"/>
      <c r="CB10" s="40"/>
      <c r="CC10" s="40"/>
      <c r="CD10" s="40"/>
      <c r="CE10" s="40"/>
      <c r="CG10" s="47"/>
      <c r="CH10" s="54"/>
      <c r="CI10" s="40"/>
      <c r="CJ10" s="40"/>
      <c r="CK10" s="40"/>
      <c r="CL10" s="40"/>
      <c r="CM10" s="40"/>
      <c r="CN10" s="40"/>
      <c r="CO10" s="40"/>
      <c r="CQ10" s="47"/>
      <c r="CR10" s="54"/>
      <c r="CS10" s="40"/>
      <c r="CT10" s="40"/>
      <c r="CU10" s="40"/>
      <c r="CV10" s="40"/>
      <c r="CW10" s="40"/>
      <c r="CX10" s="40"/>
      <c r="CY10" s="40"/>
      <c r="DA10" s="47"/>
      <c r="DB10" s="54"/>
      <c r="DC10" s="40"/>
      <c r="DD10" s="40"/>
      <c r="DE10" s="40"/>
      <c r="DF10" s="40"/>
      <c r="DG10" s="40"/>
      <c r="DH10" s="40"/>
      <c r="DI10" s="40"/>
      <c r="DK10" s="48"/>
      <c r="DL10" s="54"/>
      <c r="DM10" s="40"/>
      <c r="DN10" s="40"/>
      <c r="DO10" s="40"/>
      <c r="DP10" s="40"/>
      <c r="DQ10" s="40"/>
      <c r="DR10" s="40"/>
      <c r="DS10" s="40"/>
      <c r="DU10" s="47"/>
      <c r="DV10" s="54"/>
      <c r="DW10" s="40"/>
      <c r="DX10" s="40"/>
      <c r="DY10" s="40"/>
      <c r="DZ10" s="40"/>
      <c r="EA10" s="40"/>
      <c r="EB10" s="40"/>
      <c r="EC10" s="40"/>
      <c r="EE10" s="47"/>
      <c r="EF10" s="54"/>
      <c r="EG10" s="40"/>
      <c r="EH10" s="40"/>
      <c r="EI10" s="40"/>
      <c r="EJ10" s="40"/>
      <c r="EK10" s="40"/>
      <c r="EL10" s="40"/>
      <c r="EM10" s="40"/>
      <c r="EO10" s="47"/>
      <c r="EP10" s="54"/>
      <c r="EQ10" s="40"/>
      <c r="ER10" s="40"/>
      <c r="ES10" s="40"/>
      <c r="ET10" s="40"/>
      <c r="EU10" s="40"/>
      <c r="EV10" s="40"/>
      <c r="EW10" s="40"/>
      <c r="EY10" s="48"/>
      <c r="EZ10" s="54"/>
      <c r="FA10" s="40"/>
      <c r="FB10" s="40"/>
      <c r="FC10" s="40"/>
      <c r="FD10" s="40"/>
      <c r="FE10" s="40"/>
      <c r="FF10" s="40"/>
      <c r="FG10" s="40"/>
      <c r="FI10" s="47"/>
      <c r="FJ10" s="54"/>
      <c r="FK10" s="40"/>
      <c r="FL10" s="40"/>
      <c r="FM10" s="40"/>
      <c r="FN10" s="40"/>
      <c r="FO10" s="40"/>
      <c r="FP10" s="40"/>
      <c r="FQ10" s="40"/>
      <c r="FS10" s="47"/>
      <c r="FT10" s="54"/>
      <c r="FU10" s="40"/>
      <c r="FV10" s="40"/>
      <c r="FW10" s="40"/>
      <c r="FX10" s="40"/>
      <c r="FY10" s="40"/>
      <c r="FZ10" s="40"/>
      <c r="GA10" s="40"/>
      <c r="GC10" s="47"/>
      <c r="GD10" s="54"/>
      <c r="GE10" s="40"/>
      <c r="GF10" s="40"/>
      <c r="GG10" s="40"/>
      <c r="GH10" s="40"/>
      <c r="GI10" s="40"/>
      <c r="GJ10" s="40"/>
      <c r="GK10" s="40"/>
      <c r="GM10" s="48"/>
      <c r="GN10" s="54"/>
      <c r="GO10" s="40"/>
      <c r="GP10" s="40"/>
      <c r="GQ10" s="40"/>
      <c r="GR10" s="40"/>
      <c r="GS10" s="40"/>
      <c r="GT10" s="40"/>
      <c r="GU10" s="40"/>
      <c r="GW10" s="47"/>
      <c r="GX10" s="54"/>
      <c r="GY10" s="40"/>
      <c r="GZ10" s="40"/>
      <c r="HA10" s="40"/>
      <c r="HB10" s="40"/>
      <c r="HC10" s="40"/>
      <c r="HD10" s="40"/>
      <c r="HE10" s="40"/>
      <c r="HG10" s="47"/>
      <c r="HH10" s="54"/>
      <c r="HI10" s="40"/>
      <c r="HJ10" s="40"/>
      <c r="HK10" s="40"/>
      <c r="HL10" s="40"/>
      <c r="HM10" s="40"/>
      <c r="HN10" s="40"/>
      <c r="HO10" s="40"/>
      <c r="HQ10" s="47"/>
      <c r="HR10" s="54"/>
      <c r="HS10" s="40"/>
      <c r="HT10" s="40"/>
      <c r="HU10" s="40"/>
      <c r="HV10" s="40"/>
      <c r="HW10" s="40"/>
      <c r="HX10" s="40"/>
      <c r="HY10" s="40"/>
      <c r="IA10" s="48"/>
      <c r="IB10" s="54"/>
      <c r="IC10" s="40"/>
      <c r="ID10" s="40"/>
      <c r="IE10" s="40"/>
      <c r="IF10" s="40"/>
      <c r="IG10" s="40"/>
      <c r="IH10" s="40"/>
      <c r="II10" s="40"/>
      <c r="IK10" s="47"/>
      <c r="IL10" s="54"/>
      <c r="IM10" s="40"/>
      <c r="IN10" s="40"/>
      <c r="IO10" s="40"/>
      <c r="IP10" s="40"/>
      <c r="IQ10" s="40"/>
      <c r="IR10" s="40"/>
      <c r="IS10" s="40"/>
      <c r="IU10" s="47"/>
      <c r="IV10" s="54"/>
      <c r="IW10" s="40"/>
      <c r="IX10" s="40"/>
      <c r="IY10" s="40"/>
      <c r="IZ10" s="40"/>
      <c r="JA10" s="40"/>
      <c r="JB10" s="40"/>
      <c r="JC10" s="40"/>
      <c r="JE10" s="47"/>
      <c r="JF10" s="54"/>
      <c r="JG10" s="40"/>
      <c r="JH10" s="40"/>
      <c r="JI10" s="40"/>
      <c r="JJ10" s="40"/>
      <c r="JK10" s="40"/>
      <c r="JL10" s="40"/>
      <c r="JM10" s="40"/>
      <c r="JO10" s="47"/>
    </row>
    <row r="11" spans="1:275" s="69" customFormat="1" ht="13.5" thickBot="1" x14ac:dyDescent="0.25">
      <c r="A11" s="65"/>
      <c r="B11" s="66"/>
      <c r="C11" s="66"/>
      <c r="D11" s="66"/>
      <c r="E11" s="67"/>
      <c r="F11" s="66"/>
      <c r="G11" s="68"/>
      <c r="H11" s="68"/>
      <c r="I11" s="68"/>
      <c r="J11" s="68"/>
      <c r="O11" s="70"/>
      <c r="P11" s="66"/>
      <c r="Q11" s="68"/>
      <c r="R11" s="68"/>
      <c r="Y11" s="70"/>
      <c r="Z11" s="66"/>
      <c r="AA11" s="68"/>
      <c r="AB11" s="68"/>
      <c r="AI11" s="70"/>
      <c r="AJ11" s="66"/>
      <c r="AK11" s="68"/>
      <c r="AL11" s="68"/>
      <c r="AS11" s="70"/>
      <c r="AT11" s="66"/>
      <c r="AU11" s="68"/>
      <c r="AV11" s="68"/>
      <c r="BC11" s="70"/>
      <c r="BD11" s="66"/>
      <c r="BE11" s="68"/>
      <c r="BF11" s="68"/>
      <c r="BM11" s="70"/>
      <c r="BN11" s="66"/>
      <c r="BO11" s="68"/>
      <c r="BP11" s="68"/>
      <c r="BX11" s="71"/>
      <c r="BY11" s="68"/>
      <c r="BZ11" s="68"/>
      <c r="CG11" s="70"/>
      <c r="CH11" s="66"/>
      <c r="CI11" s="68"/>
      <c r="CJ11" s="68"/>
      <c r="CQ11" s="70"/>
      <c r="CR11" s="66"/>
      <c r="CS11" s="68"/>
      <c r="CT11" s="68"/>
      <c r="DA11" s="70"/>
      <c r="DB11" s="66"/>
      <c r="DC11" s="68"/>
      <c r="DD11" s="68"/>
      <c r="DL11" s="71"/>
      <c r="DM11" s="68"/>
      <c r="DN11" s="68"/>
      <c r="DU11" s="70"/>
      <c r="DV11" s="66"/>
      <c r="DW11" s="68"/>
      <c r="DX11" s="68"/>
      <c r="EE11" s="70"/>
      <c r="EF11" s="66"/>
      <c r="EG11" s="68"/>
      <c r="EH11" s="68"/>
      <c r="EO11" s="70"/>
      <c r="EP11" s="66"/>
      <c r="EQ11" s="68"/>
      <c r="ER11" s="68"/>
      <c r="EZ11" s="71"/>
      <c r="FA11" s="68"/>
      <c r="FB11" s="68"/>
      <c r="FI11" s="70"/>
      <c r="FJ11" s="66"/>
      <c r="FK11" s="68"/>
      <c r="FL11" s="68"/>
      <c r="FS11" s="70"/>
      <c r="FT11" s="66"/>
      <c r="FU11" s="68"/>
      <c r="FV11" s="68"/>
      <c r="GC11" s="70"/>
      <c r="GD11" s="66"/>
      <c r="GE11" s="68"/>
      <c r="GF11" s="68"/>
      <c r="GN11" s="71"/>
      <c r="GO11" s="68"/>
      <c r="GP11" s="68"/>
      <c r="GW11" s="70"/>
      <c r="GX11" s="66"/>
      <c r="GY11" s="68"/>
      <c r="GZ11" s="68"/>
      <c r="HG11" s="70"/>
      <c r="HH11" s="66"/>
      <c r="HI11" s="68"/>
      <c r="HJ11" s="68"/>
      <c r="HQ11" s="70"/>
      <c r="HR11" s="66"/>
      <c r="HS11" s="68"/>
      <c r="HT11" s="68"/>
      <c r="IB11" s="71"/>
      <c r="IC11" s="68"/>
      <c r="ID11" s="68"/>
      <c r="IK11" s="70"/>
      <c r="IL11" s="66"/>
      <c r="IM11" s="68"/>
      <c r="IN11" s="68"/>
      <c r="IU11" s="70"/>
      <c r="IV11" s="66"/>
      <c r="IW11" s="68"/>
      <c r="IX11" s="68"/>
      <c r="JE11" s="70"/>
      <c r="JF11" s="66"/>
      <c r="JG11" s="68"/>
      <c r="JH11" s="68"/>
      <c r="JO11" s="70"/>
    </row>
    <row r="12" spans="1:275" s="38" customFormat="1" ht="12.75" customHeight="1" x14ac:dyDescent="0.2">
      <c r="B12" s="115"/>
      <c r="C12" s="115"/>
      <c r="D12" s="107"/>
      <c r="E12" s="26" t="s">
        <v>22</v>
      </c>
      <c r="F12" s="109">
        <f>B3</f>
        <v>2014</v>
      </c>
      <c r="G12" s="110"/>
      <c r="H12" s="110"/>
      <c r="I12" s="110"/>
      <c r="J12" s="110"/>
      <c r="K12" s="110"/>
      <c r="L12" s="110"/>
      <c r="M12" s="110"/>
      <c r="N12" s="110"/>
      <c r="O12" s="111"/>
      <c r="P12" s="109">
        <f>IF(ISERROR(FIND("Fall",F13)),F12,TEXT(VALUE(F12)+1,"0000"))</f>
        <v>2014</v>
      </c>
      <c r="Q12" s="110"/>
      <c r="R12" s="110"/>
      <c r="S12" s="110"/>
      <c r="T12" s="110"/>
      <c r="U12" s="110"/>
      <c r="V12" s="110"/>
      <c r="W12" s="110"/>
      <c r="X12" s="110"/>
      <c r="Y12" s="111"/>
      <c r="Z12" s="109">
        <f t="shared" ref="Z12" si="0">IF(ISERROR(FIND("Fall",P13)),P12,TEXT(VALUE(P12)+1,"0000"))</f>
        <v>2014</v>
      </c>
      <c r="AA12" s="110"/>
      <c r="AB12" s="110"/>
      <c r="AC12" s="110"/>
      <c r="AD12" s="110"/>
      <c r="AE12" s="110"/>
      <c r="AF12" s="110"/>
      <c r="AG12" s="110"/>
      <c r="AH12" s="110"/>
      <c r="AI12" s="111"/>
      <c r="AJ12" s="109" t="str">
        <f>IF(ISERROR(FIND("Fall",Z13)),Z12,TEXT(VALUE(Z12)+1,"0000"))</f>
        <v>2015</v>
      </c>
      <c r="AK12" s="110"/>
      <c r="AL12" s="110"/>
      <c r="AM12" s="110"/>
      <c r="AN12" s="110"/>
      <c r="AO12" s="110"/>
      <c r="AP12" s="110"/>
      <c r="AQ12" s="110"/>
      <c r="AR12" s="110"/>
      <c r="AS12" s="111"/>
      <c r="AT12" s="109" t="str">
        <f t="shared" ref="AT12" si="1">IF(ISERROR(FIND("Fall",AJ13)),AJ12,TEXT(VALUE(AJ12)+1,"0000"))</f>
        <v>2015</v>
      </c>
      <c r="AU12" s="110"/>
      <c r="AV12" s="110"/>
      <c r="AW12" s="110"/>
      <c r="AX12" s="110"/>
      <c r="AY12" s="110"/>
      <c r="AZ12" s="110"/>
      <c r="BA12" s="110"/>
      <c r="BB12" s="110"/>
      <c r="BC12" s="111"/>
      <c r="BD12" s="109" t="str">
        <f t="shared" ref="BD12" si="2">IF(ISERROR(FIND("Fall",AT13)),AT12,TEXT(VALUE(AT12)+1,"0000"))</f>
        <v>2015</v>
      </c>
      <c r="BE12" s="110"/>
      <c r="BF12" s="110"/>
      <c r="BG12" s="110"/>
      <c r="BH12" s="110"/>
      <c r="BI12" s="110"/>
      <c r="BJ12" s="110"/>
      <c r="BK12" s="110"/>
      <c r="BL12" s="110"/>
      <c r="BM12" s="111"/>
      <c r="BN12" s="109" t="str">
        <f t="shared" ref="BN12" si="3">IF(ISERROR(FIND("Fall",BD13)),BD12,TEXT(VALUE(BD12)+1,"0000"))</f>
        <v>2015</v>
      </c>
      <c r="BO12" s="110"/>
      <c r="BP12" s="110"/>
      <c r="BQ12" s="110"/>
      <c r="BR12" s="110"/>
      <c r="BS12" s="110"/>
      <c r="BT12" s="110"/>
      <c r="BU12" s="110"/>
      <c r="BV12" s="110"/>
      <c r="BW12" s="111"/>
      <c r="BX12" s="109" t="str">
        <f t="shared" ref="BX12" si="4">IF(ISERROR(FIND("Fall",BN13)),BN12,TEXT(VALUE(BN12)+1,"0000"))</f>
        <v>2016</v>
      </c>
      <c r="BY12" s="110"/>
      <c r="BZ12" s="110"/>
      <c r="CA12" s="110"/>
      <c r="CB12" s="110"/>
      <c r="CC12" s="110"/>
      <c r="CD12" s="110"/>
      <c r="CE12" s="110"/>
      <c r="CF12" s="110"/>
      <c r="CG12" s="111"/>
      <c r="CH12" s="109" t="str">
        <f t="shared" ref="CH12" si="5">IF(ISERROR(FIND("Fall",BX13)),BX12,TEXT(VALUE(BX12)+1,"0000"))</f>
        <v>2016</v>
      </c>
      <c r="CI12" s="110"/>
      <c r="CJ12" s="110"/>
      <c r="CK12" s="110"/>
      <c r="CL12" s="110"/>
      <c r="CM12" s="110"/>
      <c r="CN12" s="110"/>
      <c r="CO12" s="110"/>
      <c r="CP12" s="110"/>
      <c r="CQ12" s="111"/>
      <c r="CR12" s="109" t="str">
        <f t="shared" ref="CR12" si="6">IF(ISERROR(FIND("Fall",CH13)),CH12,TEXT(VALUE(CH12)+1,"0000"))</f>
        <v>2016</v>
      </c>
      <c r="CS12" s="110"/>
      <c r="CT12" s="110"/>
      <c r="CU12" s="110"/>
      <c r="CV12" s="110"/>
      <c r="CW12" s="110"/>
      <c r="CX12" s="110"/>
      <c r="CY12" s="110"/>
      <c r="CZ12" s="110"/>
      <c r="DA12" s="111"/>
      <c r="DB12" s="109" t="str">
        <f t="shared" ref="DB12" si="7">IF(ISERROR(FIND("Fall",CR13)),CR12,TEXT(VALUE(CR12)+1,"0000"))</f>
        <v>2016</v>
      </c>
      <c r="DC12" s="110"/>
      <c r="DD12" s="110"/>
      <c r="DE12" s="110"/>
      <c r="DF12" s="110"/>
      <c r="DG12" s="110"/>
      <c r="DH12" s="110"/>
      <c r="DI12" s="110"/>
      <c r="DJ12" s="110"/>
      <c r="DK12" s="111"/>
      <c r="DL12" s="109" t="str">
        <f t="shared" ref="DL12" si="8">IF(ISERROR(FIND("Fall",DB13)),DB12,TEXT(VALUE(DB12)+1,"0000"))</f>
        <v>2017</v>
      </c>
      <c r="DM12" s="110"/>
      <c r="DN12" s="110"/>
      <c r="DO12" s="110"/>
      <c r="DP12" s="110"/>
      <c r="DQ12" s="110"/>
      <c r="DR12" s="110"/>
      <c r="DS12" s="110"/>
      <c r="DT12" s="110"/>
      <c r="DU12" s="111"/>
      <c r="DV12" s="109" t="str">
        <f t="shared" ref="DV12" si="9">IF(ISERROR(FIND("Fall",DL13)),DL12,TEXT(VALUE(DL12)+1,"0000"))</f>
        <v>2017</v>
      </c>
      <c r="DW12" s="110"/>
      <c r="DX12" s="110"/>
      <c r="DY12" s="110"/>
      <c r="DZ12" s="110"/>
      <c r="EA12" s="110"/>
      <c r="EB12" s="110"/>
      <c r="EC12" s="110"/>
      <c r="ED12" s="110"/>
      <c r="EE12" s="111"/>
      <c r="EF12" s="109" t="str">
        <f t="shared" ref="EF12" si="10">IF(ISERROR(FIND("Fall",DV13)),DV12,TEXT(VALUE(DV12)+1,"0000"))</f>
        <v>2017</v>
      </c>
      <c r="EG12" s="110"/>
      <c r="EH12" s="110"/>
      <c r="EI12" s="110"/>
      <c r="EJ12" s="110"/>
      <c r="EK12" s="110"/>
      <c r="EL12" s="110"/>
      <c r="EM12" s="110"/>
      <c r="EN12" s="110"/>
      <c r="EO12" s="111"/>
      <c r="EP12" s="109" t="str">
        <f t="shared" ref="EP12" si="11">IF(ISERROR(FIND("Fall",EF13)),EF12,TEXT(VALUE(EF12)+1,"0000"))</f>
        <v>2017</v>
      </c>
      <c r="EQ12" s="110"/>
      <c r="ER12" s="110"/>
      <c r="ES12" s="110"/>
      <c r="ET12" s="110"/>
      <c r="EU12" s="110"/>
      <c r="EV12" s="110"/>
      <c r="EW12" s="110"/>
      <c r="EX12" s="110"/>
      <c r="EY12" s="111"/>
      <c r="EZ12" s="109" t="str">
        <f t="shared" ref="EZ12" si="12">IF(ISERROR(FIND("Fall",EP13)),EP12,TEXT(VALUE(EP12)+1,"0000"))</f>
        <v>2018</v>
      </c>
      <c r="FA12" s="110"/>
      <c r="FB12" s="110"/>
      <c r="FC12" s="110"/>
      <c r="FD12" s="110"/>
      <c r="FE12" s="110"/>
      <c r="FF12" s="110"/>
      <c r="FG12" s="110"/>
      <c r="FH12" s="110"/>
      <c r="FI12" s="111"/>
      <c r="FJ12" s="109" t="str">
        <f t="shared" ref="FJ12" si="13">IF(ISERROR(FIND("Fall",EZ13)),EZ12,TEXT(VALUE(EZ12)+1,"0000"))</f>
        <v>2018</v>
      </c>
      <c r="FK12" s="110"/>
      <c r="FL12" s="110"/>
      <c r="FM12" s="110"/>
      <c r="FN12" s="110"/>
      <c r="FO12" s="110"/>
      <c r="FP12" s="110"/>
      <c r="FQ12" s="110"/>
      <c r="FR12" s="110"/>
      <c r="FS12" s="111"/>
      <c r="FT12" s="109" t="str">
        <f t="shared" ref="FT12" si="14">IF(ISERROR(FIND("Fall",FJ13)),FJ12,TEXT(VALUE(FJ12)+1,"0000"))</f>
        <v>2018</v>
      </c>
      <c r="FU12" s="110"/>
      <c r="FV12" s="110"/>
      <c r="FW12" s="110"/>
      <c r="FX12" s="110"/>
      <c r="FY12" s="110"/>
      <c r="FZ12" s="110"/>
      <c r="GA12" s="110"/>
      <c r="GB12" s="110"/>
      <c r="GC12" s="111"/>
      <c r="GD12" s="109" t="str">
        <f t="shared" ref="GD12" si="15">IF(ISERROR(FIND("Fall",FT13)),FT12,TEXT(VALUE(FT12)+1,"0000"))</f>
        <v>2018</v>
      </c>
      <c r="GE12" s="110"/>
      <c r="GF12" s="110"/>
      <c r="GG12" s="110"/>
      <c r="GH12" s="110"/>
      <c r="GI12" s="110"/>
      <c r="GJ12" s="110"/>
      <c r="GK12" s="110"/>
      <c r="GL12" s="110"/>
      <c r="GM12" s="111"/>
      <c r="GN12" s="109" t="str">
        <f t="shared" ref="GN12" si="16">IF(ISERROR(FIND("Fall",GD13)),GD12,TEXT(VALUE(GD12)+1,"0000"))</f>
        <v>2019</v>
      </c>
      <c r="GO12" s="110"/>
      <c r="GP12" s="110"/>
      <c r="GQ12" s="110"/>
      <c r="GR12" s="110"/>
      <c r="GS12" s="110"/>
      <c r="GT12" s="110"/>
      <c r="GU12" s="110"/>
      <c r="GV12" s="110"/>
      <c r="GW12" s="111"/>
      <c r="GX12" s="109" t="str">
        <f t="shared" ref="GX12" si="17">IF(ISERROR(FIND("Fall",GN13)),GN12,TEXT(VALUE(GN12)+1,"0000"))</f>
        <v>2019</v>
      </c>
      <c r="GY12" s="110"/>
      <c r="GZ12" s="110"/>
      <c r="HA12" s="110"/>
      <c r="HB12" s="110"/>
      <c r="HC12" s="110"/>
      <c r="HD12" s="110"/>
      <c r="HE12" s="110"/>
      <c r="HF12" s="110"/>
      <c r="HG12" s="111"/>
      <c r="HH12" s="109" t="str">
        <f t="shared" ref="HH12" si="18">IF(ISERROR(FIND("Fall",GX13)),GX12,TEXT(VALUE(GX12)+1,"0000"))</f>
        <v>2019</v>
      </c>
      <c r="HI12" s="110"/>
      <c r="HJ12" s="110"/>
      <c r="HK12" s="110"/>
      <c r="HL12" s="110"/>
      <c r="HM12" s="110"/>
      <c r="HN12" s="110"/>
      <c r="HO12" s="110"/>
      <c r="HP12" s="110"/>
      <c r="HQ12" s="111"/>
      <c r="HR12" s="109" t="str">
        <f t="shared" ref="HR12" si="19">IF(ISERROR(FIND("Fall",HH13)),HH12,TEXT(VALUE(HH12)+1,"0000"))</f>
        <v>2019</v>
      </c>
      <c r="HS12" s="110"/>
      <c r="HT12" s="110"/>
      <c r="HU12" s="110"/>
      <c r="HV12" s="110"/>
      <c r="HW12" s="110"/>
      <c r="HX12" s="110"/>
      <c r="HY12" s="110"/>
      <c r="HZ12" s="110"/>
      <c r="IA12" s="111"/>
      <c r="IB12" s="109" t="str">
        <f t="shared" ref="IB12" si="20">IF(ISERROR(FIND("Fall",HR13)),HR12,TEXT(VALUE(HR12)+1,"0000"))</f>
        <v>2020</v>
      </c>
      <c r="IC12" s="110"/>
      <c r="ID12" s="110"/>
      <c r="IE12" s="110"/>
      <c r="IF12" s="110"/>
      <c r="IG12" s="110"/>
      <c r="IH12" s="110"/>
      <c r="II12" s="110"/>
      <c r="IJ12" s="110"/>
      <c r="IK12" s="111"/>
      <c r="IL12" s="109" t="str">
        <f t="shared" ref="IL12" si="21">IF(ISERROR(FIND("Fall",IB13)),IB12,TEXT(VALUE(IB12)+1,"0000"))</f>
        <v>2020</v>
      </c>
      <c r="IM12" s="110"/>
      <c r="IN12" s="110"/>
      <c r="IO12" s="110"/>
      <c r="IP12" s="110"/>
      <c r="IQ12" s="110"/>
      <c r="IR12" s="110"/>
      <c r="IS12" s="110"/>
      <c r="IT12" s="110"/>
      <c r="IU12" s="111"/>
      <c r="IV12" s="109" t="str">
        <f t="shared" ref="IV12" si="22">IF(ISERROR(FIND("Fall",IL13)),IL12,TEXT(VALUE(IL12)+1,"0000"))</f>
        <v>2020</v>
      </c>
      <c r="IW12" s="110"/>
      <c r="IX12" s="110"/>
      <c r="IY12" s="110"/>
      <c r="IZ12" s="110"/>
      <c r="JA12" s="110"/>
      <c r="JB12" s="110"/>
      <c r="JC12" s="110"/>
      <c r="JD12" s="110"/>
      <c r="JE12" s="111"/>
      <c r="JF12" s="109" t="str">
        <f t="shared" ref="JF12" si="23">IF(ISERROR(FIND("Fall",IV13)),IV12,TEXT(VALUE(IV12)+1,"0000"))</f>
        <v>2020</v>
      </c>
      <c r="JG12" s="110"/>
      <c r="JH12" s="110"/>
      <c r="JI12" s="110"/>
      <c r="JJ12" s="110"/>
      <c r="JK12" s="110"/>
      <c r="JL12" s="110"/>
      <c r="JM12" s="110"/>
      <c r="JN12" s="110"/>
      <c r="JO12" s="111"/>
    </row>
    <row r="13" spans="1:275" s="72" customFormat="1" ht="15.75" customHeight="1" thickBot="1" x14ac:dyDescent="0.25">
      <c r="B13" s="116"/>
      <c r="C13" s="116"/>
      <c r="D13" s="108"/>
      <c r="E13" s="27" t="s">
        <v>23</v>
      </c>
      <c r="F13" s="112" t="str">
        <f>B4</f>
        <v>Spring</v>
      </c>
      <c r="G13" s="113"/>
      <c r="H13" s="113"/>
      <c r="I13" s="113"/>
      <c r="J13" s="113"/>
      <c r="K13" s="113"/>
      <c r="L13" s="113"/>
      <c r="M13" s="113"/>
      <c r="N13" s="113"/>
      <c r="O13" s="114"/>
      <c r="P13" s="112" t="str">
        <f>IF(NOT(ISERROR(FIND("Fall",F13))),"Winter",IF(NOT(ISERROR(FIND("Winter",F13))),"Spring",IF(NOT(ISERROR(FIND("Spring",F13))),"Summer","Fall")))</f>
        <v>Summer</v>
      </c>
      <c r="Q13" s="113"/>
      <c r="R13" s="113"/>
      <c r="S13" s="113"/>
      <c r="T13" s="113"/>
      <c r="U13" s="113"/>
      <c r="V13" s="113"/>
      <c r="W13" s="113"/>
      <c r="X13" s="113"/>
      <c r="Y13" s="114"/>
      <c r="Z13" s="112" t="str">
        <f>IF(NOT(ISERROR(FIND("Fall",P13))),"Winter",IF(NOT(ISERROR(FIND("Winter",P13))),"Spring",IF(NOT(ISERROR(FIND("Spring",P13))),"Summer","Fall")))</f>
        <v>Fall</v>
      </c>
      <c r="AA13" s="113"/>
      <c r="AB13" s="113"/>
      <c r="AC13" s="113"/>
      <c r="AD13" s="113"/>
      <c r="AE13" s="113"/>
      <c r="AF13" s="113"/>
      <c r="AG13" s="113"/>
      <c r="AH13" s="113"/>
      <c r="AI13" s="114"/>
      <c r="AJ13" s="112" t="str">
        <f>IF(NOT(ISERROR(FIND("Fall",Z13))),"Winter",IF(NOT(ISERROR(FIND("Winter",Z13))),"Spring",IF(NOT(ISERROR(FIND("Spring",Z13))),"Summer","Fall")))</f>
        <v>Winter</v>
      </c>
      <c r="AK13" s="113"/>
      <c r="AL13" s="113"/>
      <c r="AM13" s="113"/>
      <c r="AN13" s="113"/>
      <c r="AO13" s="113"/>
      <c r="AP13" s="113"/>
      <c r="AQ13" s="113"/>
      <c r="AR13" s="113"/>
      <c r="AS13" s="114"/>
      <c r="AT13" s="112" t="str">
        <f>IF(NOT(ISERROR(FIND("Fall",AJ13))),"Winter",IF(NOT(ISERROR(FIND("Winter",AJ13))),"Spring",IF(NOT(ISERROR(FIND("Spring",AJ13))),"Summer","Fall")))</f>
        <v>Spring</v>
      </c>
      <c r="AU13" s="113"/>
      <c r="AV13" s="113"/>
      <c r="AW13" s="113"/>
      <c r="AX13" s="113"/>
      <c r="AY13" s="113"/>
      <c r="AZ13" s="113"/>
      <c r="BA13" s="113"/>
      <c r="BB13" s="113"/>
      <c r="BC13" s="114"/>
      <c r="BD13" s="112" t="str">
        <f>IF(NOT(ISERROR(FIND("Fall",AT13))),"Winter",IF(NOT(ISERROR(FIND("Winter",AT13))),"Spring",IF(NOT(ISERROR(FIND("Spring",AT13))),"Summer","Fall")))</f>
        <v>Summer</v>
      </c>
      <c r="BE13" s="113"/>
      <c r="BF13" s="113"/>
      <c r="BG13" s="113"/>
      <c r="BH13" s="113"/>
      <c r="BI13" s="113"/>
      <c r="BJ13" s="113"/>
      <c r="BK13" s="113"/>
      <c r="BL13" s="113"/>
      <c r="BM13" s="114"/>
      <c r="BN13" s="112" t="str">
        <f>IF(NOT(ISERROR(FIND("Fall",BD13))),"Winter",IF(NOT(ISERROR(FIND("Winter",BD13))),"Spring",IF(NOT(ISERROR(FIND("Spring",BD13))),"Summer","Fall")))</f>
        <v>Fall</v>
      </c>
      <c r="BO13" s="113"/>
      <c r="BP13" s="113"/>
      <c r="BQ13" s="113"/>
      <c r="BR13" s="113"/>
      <c r="BS13" s="113"/>
      <c r="BT13" s="113"/>
      <c r="BU13" s="113"/>
      <c r="BV13" s="113"/>
      <c r="BW13" s="114"/>
      <c r="BX13" s="112" t="str">
        <f>IF(NOT(ISERROR(FIND("Fall",BN13))),"Winter",IF(NOT(ISERROR(FIND("Winter",BN13))),"Spring",IF(NOT(ISERROR(FIND("Spring",BN13))),"Summer","Fall")))</f>
        <v>Winter</v>
      </c>
      <c r="BY13" s="113"/>
      <c r="BZ13" s="113"/>
      <c r="CA13" s="113"/>
      <c r="CB13" s="113"/>
      <c r="CC13" s="113"/>
      <c r="CD13" s="113"/>
      <c r="CE13" s="113"/>
      <c r="CF13" s="113"/>
      <c r="CG13" s="114"/>
      <c r="CH13" s="112" t="str">
        <f>IF(NOT(ISERROR(FIND("Fall",BX13))),"Winter",IF(NOT(ISERROR(FIND("Winter",BX13))),"Spring",IF(NOT(ISERROR(FIND("Spring",BX13))),"Summer","Fall")))</f>
        <v>Spring</v>
      </c>
      <c r="CI13" s="113"/>
      <c r="CJ13" s="113"/>
      <c r="CK13" s="113"/>
      <c r="CL13" s="113"/>
      <c r="CM13" s="113"/>
      <c r="CN13" s="113"/>
      <c r="CO13" s="113"/>
      <c r="CP13" s="113"/>
      <c r="CQ13" s="114"/>
      <c r="CR13" s="112" t="str">
        <f>IF(NOT(ISERROR(FIND("Fall",CH13))),"Winter",IF(NOT(ISERROR(FIND("Winter",CH13))),"Spring",IF(NOT(ISERROR(FIND("Spring",CH13))),"Summer","Fall")))</f>
        <v>Summer</v>
      </c>
      <c r="CS13" s="113"/>
      <c r="CT13" s="113"/>
      <c r="CU13" s="113"/>
      <c r="CV13" s="113"/>
      <c r="CW13" s="113"/>
      <c r="CX13" s="113"/>
      <c r="CY13" s="113"/>
      <c r="CZ13" s="113"/>
      <c r="DA13" s="114"/>
      <c r="DB13" s="112" t="str">
        <f>IF(NOT(ISERROR(FIND("Fall",CR13))),"Winter",IF(NOT(ISERROR(FIND("Winter",CR13))),"Spring",IF(NOT(ISERROR(FIND("Spring",CR13))),"Summer","Fall")))</f>
        <v>Fall</v>
      </c>
      <c r="DC13" s="113"/>
      <c r="DD13" s="113"/>
      <c r="DE13" s="113"/>
      <c r="DF13" s="113"/>
      <c r="DG13" s="113"/>
      <c r="DH13" s="113"/>
      <c r="DI13" s="113"/>
      <c r="DJ13" s="113"/>
      <c r="DK13" s="114"/>
      <c r="DL13" s="112" t="str">
        <f>IF(NOT(ISERROR(FIND("Fall",DB13))),"Winter",IF(NOT(ISERROR(FIND("Winter",DB13))),"Spring",IF(NOT(ISERROR(FIND("Spring",DB13))),"Summer","Fall")))</f>
        <v>Winter</v>
      </c>
      <c r="DM13" s="113"/>
      <c r="DN13" s="113"/>
      <c r="DO13" s="113"/>
      <c r="DP13" s="113"/>
      <c r="DQ13" s="113"/>
      <c r="DR13" s="113"/>
      <c r="DS13" s="113"/>
      <c r="DT13" s="113"/>
      <c r="DU13" s="114"/>
      <c r="DV13" s="112" t="str">
        <f>IF(NOT(ISERROR(FIND("Fall",DL13))),"Winter",IF(NOT(ISERROR(FIND("Winter",DL13))),"Spring",IF(NOT(ISERROR(FIND("Spring",DL13))),"Summer","Fall")))</f>
        <v>Spring</v>
      </c>
      <c r="DW13" s="113"/>
      <c r="DX13" s="113"/>
      <c r="DY13" s="113"/>
      <c r="DZ13" s="113"/>
      <c r="EA13" s="113"/>
      <c r="EB13" s="113"/>
      <c r="EC13" s="113"/>
      <c r="ED13" s="113"/>
      <c r="EE13" s="114"/>
      <c r="EF13" s="112" t="str">
        <f>IF(NOT(ISERROR(FIND("Fall",DV13))),"Winter",IF(NOT(ISERROR(FIND("Winter",DV13))),"Spring",IF(NOT(ISERROR(FIND("Spring",DV13))),"Summer","Fall")))</f>
        <v>Summer</v>
      </c>
      <c r="EG13" s="113"/>
      <c r="EH13" s="113"/>
      <c r="EI13" s="113"/>
      <c r="EJ13" s="113"/>
      <c r="EK13" s="113"/>
      <c r="EL13" s="113"/>
      <c r="EM13" s="113"/>
      <c r="EN13" s="113"/>
      <c r="EO13" s="114"/>
      <c r="EP13" s="112" t="str">
        <f>IF(NOT(ISERROR(FIND("Fall",EF13))),"Winter",IF(NOT(ISERROR(FIND("Winter",EF13))),"Spring",IF(NOT(ISERROR(FIND("Spring",EF13))),"Summer","Fall")))</f>
        <v>Fall</v>
      </c>
      <c r="EQ13" s="113"/>
      <c r="ER13" s="113"/>
      <c r="ES13" s="113"/>
      <c r="ET13" s="113"/>
      <c r="EU13" s="113"/>
      <c r="EV13" s="113"/>
      <c r="EW13" s="113"/>
      <c r="EX13" s="113"/>
      <c r="EY13" s="114"/>
      <c r="EZ13" s="112" t="str">
        <f>IF(NOT(ISERROR(FIND("Fall",EP13))),"Winter",IF(NOT(ISERROR(FIND("Winter",EP13))),"Spring",IF(NOT(ISERROR(FIND("Spring",EP13))),"Summer","Fall")))</f>
        <v>Winter</v>
      </c>
      <c r="FA13" s="113"/>
      <c r="FB13" s="113"/>
      <c r="FC13" s="113"/>
      <c r="FD13" s="113"/>
      <c r="FE13" s="113"/>
      <c r="FF13" s="113"/>
      <c r="FG13" s="113"/>
      <c r="FH13" s="113"/>
      <c r="FI13" s="114"/>
      <c r="FJ13" s="112" t="str">
        <f>IF(NOT(ISERROR(FIND("Fall",EZ13))),"Winter",IF(NOT(ISERROR(FIND("Winter",EZ13))),"Spring",IF(NOT(ISERROR(FIND("Spring",EZ13))),"Summer","Fall")))</f>
        <v>Spring</v>
      </c>
      <c r="FK13" s="113"/>
      <c r="FL13" s="113"/>
      <c r="FM13" s="113"/>
      <c r="FN13" s="113"/>
      <c r="FO13" s="113"/>
      <c r="FP13" s="113"/>
      <c r="FQ13" s="113"/>
      <c r="FR13" s="113"/>
      <c r="FS13" s="114"/>
      <c r="FT13" s="112" t="str">
        <f>IF(NOT(ISERROR(FIND("Fall",FJ13))),"Winter",IF(NOT(ISERROR(FIND("Winter",FJ13))),"Spring",IF(NOT(ISERROR(FIND("Spring",FJ13))),"Summer","Fall")))</f>
        <v>Summer</v>
      </c>
      <c r="FU13" s="113"/>
      <c r="FV13" s="113"/>
      <c r="FW13" s="113"/>
      <c r="FX13" s="113"/>
      <c r="FY13" s="113"/>
      <c r="FZ13" s="113"/>
      <c r="GA13" s="113"/>
      <c r="GB13" s="113"/>
      <c r="GC13" s="114"/>
      <c r="GD13" s="112" t="str">
        <f>IF(NOT(ISERROR(FIND("Fall",FT13))),"Winter",IF(NOT(ISERROR(FIND("Winter",FT13))),"Spring",IF(NOT(ISERROR(FIND("Spring",FT13))),"Summer","Fall")))</f>
        <v>Fall</v>
      </c>
      <c r="GE13" s="113"/>
      <c r="GF13" s="113"/>
      <c r="GG13" s="113"/>
      <c r="GH13" s="113"/>
      <c r="GI13" s="113"/>
      <c r="GJ13" s="113"/>
      <c r="GK13" s="113"/>
      <c r="GL13" s="113"/>
      <c r="GM13" s="114"/>
      <c r="GN13" s="112" t="str">
        <f>IF(NOT(ISERROR(FIND("Fall",GD13))),"Winter",IF(NOT(ISERROR(FIND("Winter",GD13))),"Spring",IF(NOT(ISERROR(FIND("Spring",GD13))),"Summer","Fall")))</f>
        <v>Winter</v>
      </c>
      <c r="GO13" s="113"/>
      <c r="GP13" s="113"/>
      <c r="GQ13" s="113"/>
      <c r="GR13" s="113"/>
      <c r="GS13" s="113"/>
      <c r="GT13" s="113"/>
      <c r="GU13" s="113"/>
      <c r="GV13" s="113"/>
      <c r="GW13" s="114"/>
      <c r="GX13" s="112" t="str">
        <f>IF(NOT(ISERROR(FIND("Fall",GN13))),"Winter",IF(NOT(ISERROR(FIND("Winter",GN13))),"Spring",IF(NOT(ISERROR(FIND("Spring",GN13))),"Summer","Fall")))</f>
        <v>Spring</v>
      </c>
      <c r="GY13" s="113"/>
      <c r="GZ13" s="113"/>
      <c r="HA13" s="113"/>
      <c r="HB13" s="113"/>
      <c r="HC13" s="113"/>
      <c r="HD13" s="113"/>
      <c r="HE13" s="113"/>
      <c r="HF13" s="113"/>
      <c r="HG13" s="114"/>
      <c r="HH13" s="112" t="str">
        <f>IF(NOT(ISERROR(FIND("Fall",GX13))),"Winter",IF(NOT(ISERROR(FIND("Winter",GX13))),"Spring",IF(NOT(ISERROR(FIND("Spring",GX13))),"Summer","Fall")))</f>
        <v>Summer</v>
      </c>
      <c r="HI13" s="113"/>
      <c r="HJ13" s="113"/>
      <c r="HK13" s="113"/>
      <c r="HL13" s="113"/>
      <c r="HM13" s="113"/>
      <c r="HN13" s="113"/>
      <c r="HO13" s="113"/>
      <c r="HP13" s="113"/>
      <c r="HQ13" s="114"/>
      <c r="HR13" s="112" t="str">
        <f>IF(NOT(ISERROR(FIND("Fall",HH13))),"Winter",IF(NOT(ISERROR(FIND("Winter",HH13))),"Spring",IF(NOT(ISERROR(FIND("Spring",HH13))),"Summer","Fall")))</f>
        <v>Fall</v>
      </c>
      <c r="HS13" s="113"/>
      <c r="HT13" s="113"/>
      <c r="HU13" s="113"/>
      <c r="HV13" s="113"/>
      <c r="HW13" s="113"/>
      <c r="HX13" s="113"/>
      <c r="HY13" s="113"/>
      <c r="HZ13" s="113"/>
      <c r="IA13" s="114"/>
      <c r="IB13" s="112" t="str">
        <f>IF(NOT(ISERROR(FIND("Fall",HR13))),"Winter",IF(NOT(ISERROR(FIND("Winter",HR13))),"Spring",IF(NOT(ISERROR(FIND("Spring",HR13))),"Summer","Fall")))</f>
        <v>Winter</v>
      </c>
      <c r="IC13" s="113"/>
      <c r="ID13" s="113"/>
      <c r="IE13" s="113"/>
      <c r="IF13" s="113"/>
      <c r="IG13" s="113"/>
      <c r="IH13" s="113"/>
      <c r="II13" s="113"/>
      <c r="IJ13" s="113"/>
      <c r="IK13" s="114"/>
      <c r="IL13" s="112" t="str">
        <f>IF(NOT(ISERROR(FIND("Fall",IB13))),"Winter",IF(NOT(ISERROR(FIND("Winter",IB13))),"Spring",IF(NOT(ISERROR(FIND("Spring",IB13))),"Summer","Fall")))</f>
        <v>Spring</v>
      </c>
      <c r="IM13" s="113"/>
      <c r="IN13" s="113"/>
      <c r="IO13" s="113"/>
      <c r="IP13" s="113"/>
      <c r="IQ13" s="113"/>
      <c r="IR13" s="113"/>
      <c r="IS13" s="113"/>
      <c r="IT13" s="113"/>
      <c r="IU13" s="114"/>
      <c r="IV13" s="112" t="str">
        <f>IF(NOT(ISERROR(FIND("Fall",IL13))),"Winter",IF(NOT(ISERROR(FIND("Winter",IL13))),"Spring",IF(NOT(ISERROR(FIND("Spring",IL13))),"Summer","Fall")))</f>
        <v>Summer</v>
      </c>
      <c r="IW13" s="113"/>
      <c r="IX13" s="113"/>
      <c r="IY13" s="113"/>
      <c r="IZ13" s="113"/>
      <c r="JA13" s="113"/>
      <c r="JB13" s="113"/>
      <c r="JC13" s="113"/>
      <c r="JD13" s="113"/>
      <c r="JE13" s="114"/>
      <c r="JF13" s="112" t="str">
        <f>IF(NOT(ISERROR(FIND("Fall",IV13))),"Winter",IF(NOT(ISERROR(FIND("Winter",IV13))),"Spring",IF(NOT(ISERROR(FIND("Spring",IV13))),"Summer","Fall")))</f>
        <v>Fall</v>
      </c>
      <c r="JG13" s="113"/>
      <c r="JH13" s="113"/>
      <c r="JI13" s="113"/>
      <c r="JJ13" s="113"/>
      <c r="JK13" s="113"/>
      <c r="JL13" s="113"/>
      <c r="JM13" s="113"/>
      <c r="JN13" s="113"/>
      <c r="JO13" s="114"/>
    </row>
    <row r="14" spans="1:275" s="73" customFormat="1" x14ac:dyDescent="0.2">
      <c r="B14" s="74"/>
      <c r="C14" s="74"/>
      <c r="D14" s="74"/>
      <c r="E14" s="75" t="s">
        <v>16</v>
      </c>
      <c r="F14" s="76">
        <v>30</v>
      </c>
      <c r="H14" s="77" t="s">
        <v>117</v>
      </c>
      <c r="I14" s="78"/>
      <c r="J14" s="78"/>
      <c r="K14" s="78"/>
      <c r="L14" s="78"/>
      <c r="M14" s="78"/>
      <c r="N14" s="78"/>
      <c r="O14" s="79"/>
      <c r="P14" s="34"/>
      <c r="R14" s="77" t="s">
        <v>117</v>
      </c>
      <c r="S14" s="78"/>
      <c r="T14" s="78"/>
      <c r="U14" s="78"/>
      <c r="V14" s="78"/>
      <c r="W14" s="78"/>
      <c r="X14" s="78"/>
      <c r="Y14" s="79"/>
      <c r="Z14" s="80">
        <v>30</v>
      </c>
      <c r="AB14" s="77" t="s">
        <v>117</v>
      </c>
      <c r="AC14" s="78"/>
      <c r="AD14" s="78"/>
      <c r="AE14" s="78"/>
      <c r="AF14" s="78"/>
      <c r="AG14" s="78"/>
      <c r="AH14" s="78"/>
      <c r="AI14" s="79"/>
      <c r="AJ14" s="34"/>
      <c r="AL14" s="77" t="s">
        <v>117</v>
      </c>
      <c r="AM14" s="78"/>
      <c r="AN14" s="78"/>
      <c r="AO14" s="78"/>
      <c r="AP14" s="78"/>
      <c r="AQ14" s="78"/>
      <c r="AR14" s="78"/>
      <c r="AS14" s="79"/>
      <c r="AT14" s="80">
        <v>24</v>
      </c>
      <c r="AV14" s="77" t="s">
        <v>117</v>
      </c>
      <c r="AW14" s="78"/>
      <c r="AX14" s="78"/>
      <c r="AY14" s="78"/>
      <c r="AZ14" s="78"/>
      <c r="BA14" s="78"/>
      <c r="BB14" s="78"/>
      <c r="BC14" s="79"/>
      <c r="BD14" s="34"/>
      <c r="BF14" s="77" t="s">
        <v>117</v>
      </c>
      <c r="BG14" s="78"/>
      <c r="BH14" s="78"/>
      <c r="BI14" s="78"/>
      <c r="BJ14" s="78"/>
      <c r="BK14" s="78"/>
      <c r="BL14" s="78"/>
      <c r="BM14" s="79"/>
      <c r="BN14" s="80">
        <v>24</v>
      </c>
      <c r="BP14" s="77" t="s">
        <v>117</v>
      </c>
      <c r="BQ14" s="78"/>
      <c r="BR14" s="78"/>
      <c r="BS14" s="78"/>
      <c r="BT14" s="78"/>
      <c r="BU14" s="78"/>
      <c r="BV14" s="78"/>
      <c r="BW14" s="81"/>
      <c r="BX14" s="104"/>
      <c r="BZ14" s="77" t="s">
        <v>117</v>
      </c>
      <c r="CA14" s="78"/>
      <c r="CB14" s="78"/>
      <c r="CC14" s="78"/>
      <c r="CD14" s="78"/>
      <c r="CE14" s="78"/>
      <c r="CF14" s="78"/>
      <c r="CG14" s="79"/>
      <c r="CH14" s="80">
        <v>24</v>
      </c>
      <c r="CJ14" s="77" t="s">
        <v>117</v>
      </c>
      <c r="CK14" s="78"/>
      <c r="CL14" s="78"/>
      <c r="CM14" s="78"/>
      <c r="CN14" s="78"/>
      <c r="CO14" s="78"/>
      <c r="CP14" s="78"/>
      <c r="CQ14" s="79"/>
      <c r="CR14" s="34"/>
      <c r="CT14" s="77" t="s">
        <v>117</v>
      </c>
      <c r="CU14" s="78"/>
      <c r="CV14" s="78"/>
      <c r="CW14" s="78"/>
      <c r="CX14" s="78"/>
      <c r="CY14" s="78"/>
      <c r="CZ14" s="78"/>
      <c r="DA14" s="79"/>
      <c r="DB14" s="80">
        <v>24</v>
      </c>
      <c r="DD14" s="77" t="s">
        <v>117</v>
      </c>
      <c r="DE14" s="78"/>
      <c r="DF14" s="78"/>
      <c r="DG14" s="78"/>
      <c r="DH14" s="78"/>
      <c r="DI14" s="78"/>
      <c r="DJ14" s="78"/>
      <c r="DK14" s="81"/>
      <c r="DL14" s="104"/>
      <c r="DN14" s="77" t="s">
        <v>117</v>
      </c>
      <c r="DO14" s="78"/>
      <c r="DP14" s="78"/>
      <c r="DQ14" s="78"/>
      <c r="DR14" s="78"/>
      <c r="DS14" s="78"/>
      <c r="DT14" s="78"/>
      <c r="DU14" s="79"/>
      <c r="DV14" s="80">
        <v>24</v>
      </c>
      <c r="DX14" s="77" t="s">
        <v>117</v>
      </c>
      <c r="DY14" s="78"/>
      <c r="DZ14" s="78"/>
      <c r="EA14" s="78"/>
      <c r="EB14" s="78"/>
      <c r="EC14" s="78"/>
      <c r="ED14" s="78"/>
      <c r="EE14" s="79"/>
      <c r="EF14" s="34"/>
      <c r="EH14" s="77" t="s">
        <v>117</v>
      </c>
      <c r="EI14" s="78"/>
      <c r="EJ14" s="78"/>
      <c r="EK14" s="78"/>
      <c r="EL14" s="78"/>
      <c r="EM14" s="78"/>
      <c r="EN14" s="78"/>
      <c r="EO14" s="79"/>
      <c r="EP14" s="80">
        <v>24</v>
      </c>
      <c r="ER14" s="77" t="s">
        <v>117</v>
      </c>
      <c r="ES14" s="78"/>
      <c r="ET14" s="78"/>
      <c r="EU14" s="78"/>
      <c r="EV14" s="78"/>
      <c r="EW14" s="78"/>
      <c r="EX14" s="78"/>
      <c r="EY14" s="81"/>
      <c r="EZ14" s="104"/>
      <c r="FB14" s="77" t="s">
        <v>117</v>
      </c>
      <c r="FC14" s="78"/>
      <c r="FD14" s="78"/>
      <c r="FE14" s="78"/>
      <c r="FF14" s="78"/>
      <c r="FG14" s="78"/>
      <c r="FH14" s="78"/>
      <c r="FI14" s="79"/>
      <c r="FJ14" s="80">
        <v>24</v>
      </c>
      <c r="FL14" s="77" t="s">
        <v>117</v>
      </c>
      <c r="FM14" s="78"/>
      <c r="FN14" s="78"/>
      <c r="FO14" s="78"/>
      <c r="FP14" s="78"/>
      <c r="FQ14" s="78"/>
      <c r="FR14" s="78"/>
      <c r="FS14" s="79"/>
      <c r="FT14" s="34"/>
      <c r="FV14" s="77" t="s">
        <v>117</v>
      </c>
      <c r="FW14" s="78"/>
      <c r="FX14" s="78"/>
      <c r="FY14" s="78"/>
      <c r="FZ14" s="78"/>
      <c r="GA14" s="78"/>
      <c r="GB14" s="78"/>
      <c r="GC14" s="79"/>
      <c r="GD14" s="80">
        <v>24</v>
      </c>
      <c r="GF14" s="77" t="s">
        <v>117</v>
      </c>
      <c r="GG14" s="78"/>
      <c r="GH14" s="78"/>
      <c r="GI14" s="78"/>
      <c r="GJ14" s="78"/>
      <c r="GK14" s="78"/>
      <c r="GL14" s="78"/>
      <c r="GM14" s="81"/>
      <c r="GN14" s="104"/>
      <c r="GP14" s="77" t="s">
        <v>117</v>
      </c>
      <c r="GQ14" s="78"/>
      <c r="GR14" s="78"/>
      <c r="GS14" s="78"/>
      <c r="GT14" s="78"/>
      <c r="GU14" s="78"/>
      <c r="GV14" s="78"/>
      <c r="GW14" s="79"/>
      <c r="GX14" s="80">
        <v>24</v>
      </c>
      <c r="GZ14" s="77" t="s">
        <v>117</v>
      </c>
      <c r="HA14" s="78"/>
      <c r="HB14" s="78"/>
      <c r="HC14" s="78"/>
      <c r="HD14" s="78"/>
      <c r="HE14" s="78"/>
      <c r="HF14" s="78"/>
      <c r="HG14" s="79"/>
      <c r="HH14" s="34"/>
      <c r="HJ14" s="77" t="s">
        <v>117</v>
      </c>
      <c r="HK14" s="78"/>
      <c r="HL14" s="78"/>
      <c r="HM14" s="78"/>
      <c r="HN14" s="78"/>
      <c r="HO14" s="78"/>
      <c r="HP14" s="78"/>
      <c r="HQ14" s="79"/>
      <c r="HR14" s="80">
        <v>24</v>
      </c>
      <c r="HT14" s="77" t="s">
        <v>117</v>
      </c>
      <c r="HU14" s="78"/>
      <c r="HV14" s="78"/>
      <c r="HW14" s="78"/>
      <c r="HX14" s="78"/>
      <c r="HY14" s="78"/>
      <c r="HZ14" s="78"/>
      <c r="IA14" s="81"/>
      <c r="IB14" s="104"/>
      <c r="ID14" s="77" t="s">
        <v>117</v>
      </c>
      <c r="IE14" s="78"/>
      <c r="IF14" s="78"/>
      <c r="IG14" s="78"/>
      <c r="IH14" s="78"/>
      <c r="II14" s="78"/>
      <c r="IJ14" s="78"/>
      <c r="IK14" s="79"/>
      <c r="IL14" s="80">
        <v>24</v>
      </c>
      <c r="IN14" s="77" t="s">
        <v>117</v>
      </c>
      <c r="IO14" s="78"/>
      <c r="IP14" s="78"/>
      <c r="IQ14" s="78"/>
      <c r="IR14" s="78"/>
      <c r="IS14" s="78"/>
      <c r="IT14" s="78"/>
      <c r="IU14" s="79"/>
      <c r="IV14" s="34"/>
      <c r="IX14" s="77" t="s">
        <v>117</v>
      </c>
      <c r="IY14" s="78"/>
      <c r="IZ14" s="78"/>
      <c r="JA14" s="78"/>
      <c r="JB14" s="78"/>
      <c r="JC14" s="78"/>
      <c r="JD14" s="78"/>
      <c r="JE14" s="79"/>
      <c r="JF14" s="80">
        <v>24</v>
      </c>
      <c r="JH14" s="77" t="s">
        <v>117</v>
      </c>
      <c r="JI14" s="78"/>
      <c r="JJ14" s="78"/>
      <c r="JK14" s="78"/>
      <c r="JL14" s="78"/>
      <c r="JM14" s="78"/>
      <c r="JN14" s="78"/>
      <c r="JO14" s="79"/>
    </row>
    <row r="15" spans="1:275" s="73" customFormat="1" x14ac:dyDescent="0.2">
      <c r="B15" s="74"/>
      <c r="C15" s="74"/>
      <c r="D15" s="74"/>
      <c r="E15" s="75" t="s">
        <v>122</v>
      </c>
      <c r="F15" s="81">
        <v>8</v>
      </c>
      <c r="H15" s="78" t="s">
        <v>116</v>
      </c>
      <c r="I15" s="78"/>
      <c r="J15" s="78"/>
      <c r="K15" s="78"/>
      <c r="L15" s="78"/>
      <c r="M15" s="78"/>
      <c r="N15" s="78"/>
      <c r="O15" s="79"/>
      <c r="P15" s="34"/>
      <c r="R15" s="78" t="s">
        <v>116</v>
      </c>
      <c r="S15" s="78"/>
      <c r="T15" s="78"/>
      <c r="U15" s="78"/>
      <c r="V15" s="78"/>
      <c r="W15" s="78"/>
      <c r="X15" s="78"/>
      <c r="Y15" s="79"/>
      <c r="Z15" s="78">
        <f>F15+1</f>
        <v>9</v>
      </c>
      <c r="AB15" s="78" t="s">
        <v>116</v>
      </c>
      <c r="AC15" s="78"/>
      <c r="AD15" s="78"/>
      <c r="AE15" s="78"/>
      <c r="AF15" s="78"/>
      <c r="AG15" s="78"/>
      <c r="AH15" s="78"/>
      <c r="AI15" s="79"/>
      <c r="AJ15" s="34"/>
      <c r="AL15" s="78" t="s">
        <v>116</v>
      </c>
      <c r="AM15" s="78"/>
      <c r="AN15" s="78"/>
      <c r="AO15" s="78"/>
      <c r="AP15" s="78"/>
      <c r="AQ15" s="78"/>
      <c r="AR15" s="78"/>
      <c r="AS15" s="79"/>
      <c r="AT15" s="78">
        <f>Z15+1</f>
        <v>10</v>
      </c>
      <c r="AV15" s="78" t="s">
        <v>116</v>
      </c>
      <c r="AW15" s="78"/>
      <c r="AX15" s="78"/>
      <c r="AY15" s="78"/>
      <c r="AZ15" s="78"/>
      <c r="BA15" s="78"/>
      <c r="BB15" s="78"/>
      <c r="BC15" s="79"/>
      <c r="BD15" s="78"/>
      <c r="BF15" s="78" t="s">
        <v>116</v>
      </c>
      <c r="BG15" s="78"/>
      <c r="BH15" s="78"/>
      <c r="BI15" s="78"/>
      <c r="BJ15" s="78"/>
      <c r="BK15" s="78"/>
      <c r="BL15" s="78"/>
      <c r="BM15" s="79"/>
      <c r="BN15" s="78">
        <f>AT15+1</f>
        <v>11</v>
      </c>
      <c r="BP15" s="78" t="s">
        <v>116</v>
      </c>
      <c r="BQ15" s="78"/>
      <c r="BR15" s="78"/>
      <c r="BS15" s="78"/>
      <c r="BT15" s="78"/>
      <c r="BU15" s="78"/>
      <c r="BV15" s="78"/>
      <c r="BW15" s="81"/>
      <c r="BX15" s="104"/>
      <c r="BZ15" s="78" t="s">
        <v>116</v>
      </c>
      <c r="CA15" s="78"/>
      <c r="CB15" s="78"/>
      <c r="CC15" s="78"/>
      <c r="CD15" s="78"/>
      <c r="CE15" s="78"/>
      <c r="CF15" s="78"/>
      <c r="CG15" s="79"/>
      <c r="CH15" s="78">
        <f>BN15+1</f>
        <v>12</v>
      </c>
      <c r="CJ15" s="78" t="s">
        <v>116</v>
      </c>
      <c r="CK15" s="78"/>
      <c r="CL15" s="78"/>
      <c r="CM15" s="78"/>
      <c r="CN15" s="78"/>
      <c r="CO15" s="78"/>
      <c r="CP15" s="78"/>
      <c r="CQ15" s="79"/>
      <c r="CR15" s="78"/>
      <c r="CT15" s="78" t="s">
        <v>116</v>
      </c>
      <c r="CU15" s="78"/>
      <c r="CV15" s="78"/>
      <c r="CW15" s="78"/>
      <c r="CX15" s="78"/>
      <c r="CY15" s="78"/>
      <c r="CZ15" s="78"/>
      <c r="DA15" s="79"/>
      <c r="DB15" s="78">
        <f>CH15+1</f>
        <v>13</v>
      </c>
      <c r="DD15" s="78" t="s">
        <v>116</v>
      </c>
      <c r="DE15" s="78"/>
      <c r="DF15" s="78"/>
      <c r="DG15" s="78"/>
      <c r="DH15" s="78"/>
      <c r="DI15" s="78"/>
      <c r="DJ15" s="78"/>
      <c r="DK15" s="81"/>
      <c r="DL15" s="104"/>
      <c r="DN15" s="78" t="s">
        <v>116</v>
      </c>
      <c r="DO15" s="78"/>
      <c r="DP15" s="78"/>
      <c r="DQ15" s="78"/>
      <c r="DR15" s="78"/>
      <c r="DS15" s="78"/>
      <c r="DT15" s="78"/>
      <c r="DU15" s="79"/>
      <c r="DV15" s="78">
        <f>DB15+1</f>
        <v>14</v>
      </c>
      <c r="DX15" s="78" t="s">
        <v>116</v>
      </c>
      <c r="DY15" s="78"/>
      <c r="DZ15" s="78"/>
      <c r="EA15" s="78"/>
      <c r="EB15" s="78"/>
      <c r="EC15" s="78"/>
      <c r="ED15" s="78"/>
      <c r="EE15" s="79"/>
      <c r="EF15" s="78"/>
      <c r="EH15" s="78" t="s">
        <v>116</v>
      </c>
      <c r="EI15" s="78"/>
      <c r="EJ15" s="78"/>
      <c r="EK15" s="78"/>
      <c r="EL15" s="78"/>
      <c r="EM15" s="78"/>
      <c r="EN15" s="78"/>
      <c r="EO15" s="79"/>
      <c r="EP15" s="78">
        <f>DV15+1</f>
        <v>15</v>
      </c>
      <c r="ER15" s="78" t="s">
        <v>116</v>
      </c>
      <c r="ES15" s="78"/>
      <c r="ET15" s="78"/>
      <c r="EU15" s="78"/>
      <c r="EV15" s="78"/>
      <c r="EW15" s="78"/>
      <c r="EX15" s="78"/>
      <c r="EY15" s="81"/>
      <c r="EZ15" s="104"/>
      <c r="FB15" s="78" t="s">
        <v>116</v>
      </c>
      <c r="FC15" s="78"/>
      <c r="FD15" s="78"/>
      <c r="FE15" s="78"/>
      <c r="FF15" s="78"/>
      <c r="FG15" s="78"/>
      <c r="FH15" s="78"/>
      <c r="FI15" s="79"/>
      <c r="FJ15" s="78">
        <f>EP15+1</f>
        <v>16</v>
      </c>
      <c r="FL15" s="78" t="s">
        <v>116</v>
      </c>
      <c r="FM15" s="78"/>
      <c r="FN15" s="78"/>
      <c r="FO15" s="78"/>
      <c r="FP15" s="78"/>
      <c r="FQ15" s="78"/>
      <c r="FR15" s="78"/>
      <c r="FS15" s="79"/>
      <c r="FT15" s="78"/>
      <c r="FV15" s="78" t="s">
        <v>116</v>
      </c>
      <c r="FW15" s="78"/>
      <c r="FX15" s="78"/>
      <c r="FY15" s="78"/>
      <c r="FZ15" s="78"/>
      <c r="GA15" s="78"/>
      <c r="GB15" s="78"/>
      <c r="GC15" s="79"/>
      <c r="GD15" s="78">
        <f>FJ15+1</f>
        <v>17</v>
      </c>
      <c r="GF15" s="78" t="s">
        <v>116</v>
      </c>
      <c r="GG15" s="78"/>
      <c r="GH15" s="78"/>
      <c r="GI15" s="78"/>
      <c r="GJ15" s="78"/>
      <c r="GK15" s="78"/>
      <c r="GL15" s="78"/>
      <c r="GM15" s="81"/>
      <c r="GN15" s="104"/>
      <c r="GP15" s="78" t="s">
        <v>116</v>
      </c>
      <c r="GQ15" s="78"/>
      <c r="GR15" s="78"/>
      <c r="GS15" s="78"/>
      <c r="GT15" s="78"/>
      <c r="GU15" s="78"/>
      <c r="GV15" s="78"/>
      <c r="GW15" s="79"/>
      <c r="GX15" s="78">
        <f>GD15+1</f>
        <v>18</v>
      </c>
      <c r="GZ15" s="78" t="s">
        <v>116</v>
      </c>
      <c r="HA15" s="78"/>
      <c r="HB15" s="78"/>
      <c r="HC15" s="78"/>
      <c r="HD15" s="78"/>
      <c r="HE15" s="78"/>
      <c r="HF15" s="78"/>
      <c r="HG15" s="79"/>
      <c r="HH15" s="78"/>
      <c r="HJ15" s="78" t="s">
        <v>116</v>
      </c>
      <c r="HK15" s="78"/>
      <c r="HL15" s="78"/>
      <c r="HM15" s="78"/>
      <c r="HN15" s="78"/>
      <c r="HO15" s="78"/>
      <c r="HP15" s="78"/>
      <c r="HQ15" s="79"/>
      <c r="HR15" s="78">
        <f>GX15+1</f>
        <v>19</v>
      </c>
      <c r="HT15" s="78" t="s">
        <v>116</v>
      </c>
      <c r="HU15" s="78"/>
      <c r="HV15" s="78"/>
      <c r="HW15" s="78"/>
      <c r="HX15" s="78"/>
      <c r="HY15" s="78"/>
      <c r="HZ15" s="78"/>
      <c r="IA15" s="81"/>
      <c r="IB15" s="104"/>
      <c r="ID15" s="78" t="s">
        <v>116</v>
      </c>
      <c r="IE15" s="78"/>
      <c r="IF15" s="78"/>
      <c r="IG15" s="78"/>
      <c r="IH15" s="78"/>
      <c r="II15" s="78"/>
      <c r="IJ15" s="78"/>
      <c r="IK15" s="79"/>
      <c r="IL15" s="78">
        <f>HR15+1</f>
        <v>20</v>
      </c>
      <c r="IN15" s="78" t="s">
        <v>116</v>
      </c>
      <c r="IO15" s="78"/>
      <c r="IP15" s="78"/>
      <c r="IQ15" s="78"/>
      <c r="IR15" s="78"/>
      <c r="IS15" s="78"/>
      <c r="IT15" s="78"/>
      <c r="IU15" s="79"/>
      <c r="IV15" s="78"/>
      <c r="IX15" s="78" t="s">
        <v>116</v>
      </c>
      <c r="IY15" s="78"/>
      <c r="IZ15" s="78"/>
      <c r="JA15" s="78"/>
      <c r="JB15" s="78"/>
      <c r="JC15" s="78"/>
      <c r="JD15" s="78"/>
      <c r="JE15" s="79"/>
      <c r="JF15" s="78">
        <f>IL15+1</f>
        <v>21</v>
      </c>
      <c r="JH15" s="78" t="s">
        <v>116</v>
      </c>
      <c r="JI15" s="78"/>
      <c r="JJ15" s="78"/>
      <c r="JK15" s="78"/>
      <c r="JL15" s="78"/>
      <c r="JM15" s="78"/>
      <c r="JN15" s="78"/>
      <c r="JO15" s="79"/>
    </row>
    <row r="16" spans="1:275" s="73" customFormat="1" x14ac:dyDescent="0.2">
      <c r="B16" s="74"/>
      <c r="C16" s="74"/>
      <c r="D16" s="74"/>
      <c r="E16" s="75" t="s">
        <v>113</v>
      </c>
      <c r="F16" s="81">
        <f>SUM(I16:I18)</f>
        <v>55</v>
      </c>
      <c r="H16" s="78">
        <f>F15-1</f>
        <v>7</v>
      </c>
      <c r="I16" s="80">
        <v>20</v>
      </c>
      <c r="J16" s="78"/>
      <c r="K16" s="78"/>
      <c r="L16" s="78"/>
      <c r="M16" s="78"/>
      <c r="N16" s="78"/>
      <c r="O16" s="79"/>
      <c r="P16" s="78">
        <f>SUM(S16:S18)</f>
        <v>68</v>
      </c>
      <c r="R16" s="78">
        <f>H16+1</f>
        <v>8</v>
      </c>
      <c r="S16" s="80">
        <f>F14</f>
        <v>30</v>
      </c>
      <c r="T16" s="78"/>
      <c r="U16" s="78"/>
      <c r="V16" s="78"/>
      <c r="W16" s="78"/>
      <c r="X16" s="78"/>
      <c r="Y16" s="79"/>
      <c r="Z16" s="78">
        <f>SUM(AC16:AC18)</f>
        <v>68</v>
      </c>
      <c r="AB16" s="78">
        <f>R16</f>
        <v>8</v>
      </c>
      <c r="AC16" s="80">
        <f>S16</f>
        <v>30</v>
      </c>
      <c r="AD16" s="78"/>
      <c r="AE16" s="78"/>
      <c r="AF16" s="78"/>
      <c r="AG16" s="78"/>
      <c r="AH16" s="78"/>
      <c r="AI16" s="79"/>
      <c r="AJ16" s="78">
        <f>SUM(AM16:AM18)</f>
        <v>80</v>
      </c>
      <c r="AL16" s="78">
        <f>AB16+1</f>
        <v>9</v>
      </c>
      <c r="AM16" s="80">
        <f>Z14</f>
        <v>30</v>
      </c>
      <c r="AN16" s="78"/>
      <c r="AO16" s="78"/>
      <c r="AP16" s="78"/>
      <c r="AQ16" s="78"/>
      <c r="AR16" s="78"/>
      <c r="AS16" s="79"/>
      <c r="AT16" s="78">
        <f>SUM(AW16:AW18)</f>
        <v>80</v>
      </c>
      <c r="AV16" s="78">
        <f>AL16</f>
        <v>9</v>
      </c>
      <c r="AW16" s="80">
        <f>AM16</f>
        <v>30</v>
      </c>
      <c r="AX16" s="78"/>
      <c r="AY16" s="78"/>
      <c r="AZ16" s="78"/>
      <c r="BA16" s="78"/>
      <c r="BB16" s="78"/>
      <c r="BC16" s="79"/>
      <c r="BD16" s="78">
        <f>SUM(BG16:BG18)</f>
        <v>84</v>
      </c>
      <c r="BF16" s="78">
        <f>AV16+1</f>
        <v>10</v>
      </c>
      <c r="BG16" s="80">
        <f>AT14</f>
        <v>24</v>
      </c>
      <c r="BH16" s="78"/>
      <c r="BI16" s="78"/>
      <c r="BJ16" s="78"/>
      <c r="BK16" s="78"/>
      <c r="BL16" s="78"/>
      <c r="BM16" s="79"/>
      <c r="BN16" s="78">
        <f>SUM(BQ16:BQ18)</f>
        <v>84</v>
      </c>
      <c r="BP16" s="78">
        <f>BF16</f>
        <v>10</v>
      </c>
      <c r="BQ16" s="80">
        <f>BG16</f>
        <v>24</v>
      </c>
      <c r="BR16" s="78"/>
      <c r="BS16" s="78"/>
      <c r="BT16" s="78"/>
      <c r="BU16" s="78"/>
      <c r="BV16" s="78"/>
      <c r="BW16" s="81"/>
      <c r="BX16" s="82">
        <f>SUM(CA16:CA18)</f>
        <v>78</v>
      </c>
      <c r="BZ16" s="78">
        <f>BP16+1</f>
        <v>11</v>
      </c>
      <c r="CA16" s="80">
        <f>BN14</f>
        <v>24</v>
      </c>
      <c r="CB16" s="78"/>
      <c r="CC16" s="78"/>
      <c r="CD16" s="78"/>
      <c r="CE16" s="78"/>
      <c r="CF16" s="78"/>
      <c r="CG16" s="79"/>
      <c r="CH16" s="78">
        <f>SUM(CK16:CK18)</f>
        <v>78</v>
      </c>
      <c r="CJ16" s="78">
        <f>BZ16</f>
        <v>11</v>
      </c>
      <c r="CK16" s="80">
        <f>CA16</f>
        <v>24</v>
      </c>
      <c r="CL16" s="78"/>
      <c r="CM16" s="78"/>
      <c r="CN16" s="78"/>
      <c r="CO16" s="78"/>
      <c r="CP16" s="78"/>
      <c r="CQ16" s="79"/>
      <c r="CR16" s="78">
        <f>SUM(CU16:CU18)</f>
        <v>72</v>
      </c>
      <c r="CT16" s="78">
        <f>CJ16+1</f>
        <v>12</v>
      </c>
      <c r="CU16" s="80">
        <f>CH14</f>
        <v>24</v>
      </c>
      <c r="CV16" s="78"/>
      <c r="CW16" s="78"/>
      <c r="CX16" s="78"/>
      <c r="CY16" s="78"/>
      <c r="CZ16" s="78"/>
      <c r="DA16" s="79"/>
      <c r="DB16" s="78">
        <f>SUM(DE16:DE18)</f>
        <v>72</v>
      </c>
      <c r="DD16" s="78">
        <f>CT16</f>
        <v>12</v>
      </c>
      <c r="DE16" s="80">
        <f>CU16</f>
        <v>24</v>
      </c>
      <c r="DF16" s="78"/>
      <c r="DG16" s="78"/>
      <c r="DH16" s="78"/>
      <c r="DI16" s="78"/>
      <c r="DJ16" s="78"/>
      <c r="DK16" s="81"/>
      <c r="DL16" s="82">
        <f>SUM(DO16:DO18)</f>
        <v>72</v>
      </c>
      <c r="DN16" s="78">
        <f>DD16+1</f>
        <v>13</v>
      </c>
      <c r="DO16" s="80">
        <f>DB14</f>
        <v>24</v>
      </c>
      <c r="DP16" s="78"/>
      <c r="DQ16" s="78"/>
      <c r="DR16" s="78"/>
      <c r="DS16" s="78"/>
      <c r="DT16" s="78"/>
      <c r="DU16" s="79"/>
      <c r="DV16" s="78">
        <f>SUM(DY16:DY18)</f>
        <v>72</v>
      </c>
      <c r="DX16" s="78">
        <f>DN16</f>
        <v>13</v>
      </c>
      <c r="DY16" s="80">
        <f>DO16</f>
        <v>24</v>
      </c>
      <c r="DZ16" s="78"/>
      <c r="EA16" s="78"/>
      <c r="EB16" s="78"/>
      <c r="EC16" s="78"/>
      <c r="ED16" s="78"/>
      <c r="EE16" s="79"/>
      <c r="EF16" s="78">
        <f>SUM(EI16:EI18)</f>
        <v>72</v>
      </c>
      <c r="EH16" s="78">
        <f>DX16+1</f>
        <v>14</v>
      </c>
      <c r="EI16" s="80">
        <f>DV14</f>
        <v>24</v>
      </c>
      <c r="EJ16" s="78"/>
      <c r="EK16" s="78"/>
      <c r="EL16" s="78"/>
      <c r="EM16" s="78"/>
      <c r="EN16" s="78"/>
      <c r="EO16" s="79"/>
      <c r="EP16" s="78">
        <f>SUM(ES16:ES18)</f>
        <v>72</v>
      </c>
      <c r="ER16" s="78">
        <f>EH16</f>
        <v>14</v>
      </c>
      <c r="ES16" s="80">
        <f>EI16</f>
        <v>24</v>
      </c>
      <c r="ET16" s="78"/>
      <c r="EU16" s="78"/>
      <c r="EV16" s="78"/>
      <c r="EW16" s="78"/>
      <c r="EX16" s="78"/>
      <c r="EY16" s="81"/>
      <c r="EZ16" s="82">
        <f>SUM(FC16:FC18)</f>
        <v>72</v>
      </c>
      <c r="FB16" s="78">
        <f>ER16+1</f>
        <v>15</v>
      </c>
      <c r="FC16" s="80">
        <f>EP14</f>
        <v>24</v>
      </c>
      <c r="FD16" s="78"/>
      <c r="FE16" s="78"/>
      <c r="FF16" s="78"/>
      <c r="FG16" s="78"/>
      <c r="FH16" s="78"/>
      <c r="FI16" s="79"/>
      <c r="FJ16" s="78">
        <f>SUM(FM16:FM18)</f>
        <v>72</v>
      </c>
      <c r="FL16" s="78">
        <f>FB16</f>
        <v>15</v>
      </c>
      <c r="FM16" s="80">
        <f>FC16</f>
        <v>24</v>
      </c>
      <c r="FN16" s="78"/>
      <c r="FO16" s="78"/>
      <c r="FP16" s="78"/>
      <c r="FQ16" s="78"/>
      <c r="FR16" s="78"/>
      <c r="FS16" s="79"/>
      <c r="FT16" s="78">
        <f>SUM(FW16:FW18)</f>
        <v>72</v>
      </c>
      <c r="FV16" s="78">
        <f>FL16+1</f>
        <v>16</v>
      </c>
      <c r="FW16" s="80">
        <f>FJ14</f>
        <v>24</v>
      </c>
      <c r="FX16" s="78"/>
      <c r="FY16" s="78"/>
      <c r="FZ16" s="78"/>
      <c r="GA16" s="78"/>
      <c r="GB16" s="78"/>
      <c r="GC16" s="79"/>
      <c r="GD16" s="78">
        <f>SUM(GG16:GG18)</f>
        <v>72</v>
      </c>
      <c r="GF16" s="78">
        <f>FV16</f>
        <v>16</v>
      </c>
      <c r="GG16" s="80">
        <f>FW16</f>
        <v>24</v>
      </c>
      <c r="GH16" s="78"/>
      <c r="GI16" s="78"/>
      <c r="GJ16" s="78"/>
      <c r="GK16" s="78"/>
      <c r="GL16" s="78"/>
      <c r="GM16" s="81"/>
      <c r="GN16" s="82">
        <f>SUM(GQ16:GQ18)</f>
        <v>72</v>
      </c>
      <c r="GP16" s="78">
        <f>GF16+1</f>
        <v>17</v>
      </c>
      <c r="GQ16" s="80">
        <f>GD14</f>
        <v>24</v>
      </c>
      <c r="GR16" s="78"/>
      <c r="GS16" s="78"/>
      <c r="GT16" s="78"/>
      <c r="GU16" s="78"/>
      <c r="GV16" s="78"/>
      <c r="GW16" s="79"/>
      <c r="GX16" s="78">
        <f>SUM(HA16:HA18)</f>
        <v>72</v>
      </c>
      <c r="GZ16" s="78">
        <f>GP16</f>
        <v>17</v>
      </c>
      <c r="HA16" s="80">
        <f>GQ16</f>
        <v>24</v>
      </c>
      <c r="HB16" s="78"/>
      <c r="HC16" s="78"/>
      <c r="HD16" s="78"/>
      <c r="HE16" s="78"/>
      <c r="HF16" s="78"/>
      <c r="HG16" s="79"/>
      <c r="HH16" s="78">
        <f>SUM(HK16:HK18)</f>
        <v>72</v>
      </c>
      <c r="HJ16" s="78">
        <f>GZ16+1</f>
        <v>18</v>
      </c>
      <c r="HK16" s="80">
        <f>GX14</f>
        <v>24</v>
      </c>
      <c r="HL16" s="78"/>
      <c r="HM16" s="78"/>
      <c r="HN16" s="78"/>
      <c r="HO16" s="78"/>
      <c r="HP16" s="78"/>
      <c r="HQ16" s="79"/>
      <c r="HR16" s="78">
        <f>SUM(HU16:HU18)</f>
        <v>72</v>
      </c>
      <c r="HT16" s="78">
        <f>HJ16</f>
        <v>18</v>
      </c>
      <c r="HU16" s="80">
        <f>HK16</f>
        <v>24</v>
      </c>
      <c r="HV16" s="78"/>
      <c r="HW16" s="78"/>
      <c r="HX16" s="78"/>
      <c r="HY16" s="78"/>
      <c r="HZ16" s="78"/>
      <c r="IA16" s="81"/>
      <c r="IB16" s="82">
        <f>SUM(IE16:IE18)</f>
        <v>72</v>
      </c>
      <c r="ID16" s="78">
        <f>HT16+1</f>
        <v>19</v>
      </c>
      <c r="IE16" s="80">
        <f>HR14</f>
        <v>24</v>
      </c>
      <c r="IF16" s="78"/>
      <c r="IG16" s="78"/>
      <c r="IH16" s="78"/>
      <c r="II16" s="78"/>
      <c r="IJ16" s="78"/>
      <c r="IK16" s="79"/>
      <c r="IL16" s="78">
        <f>SUM(IO16:IO18)</f>
        <v>72</v>
      </c>
      <c r="IN16" s="78">
        <f>ID16</f>
        <v>19</v>
      </c>
      <c r="IO16" s="80">
        <f>IE16</f>
        <v>24</v>
      </c>
      <c r="IP16" s="78"/>
      <c r="IQ16" s="78"/>
      <c r="IR16" s="78"/>
      <c r="IS16" s="78"/>
      <c r="IT16" s="78"/>
      <c r="IU16" s="79"/>
      <c r="IV16" s="78">
        <f>SUM(IY16:IY18)</f>
        <v>72</v>
      </c>
      <c r="IX16" s="78">
        <f>IN16+1</f>
        <v>20</v>
      </c>
      <c r="IY16" s="80">
        <f>IL14</f>
        <v>24</v>
      </c>
      <c r="IZ16" s="78"/>
      <c r="JA16" s="78"/>
      <c r="JB16" s="78"/>
      <c r="JC16" s="78"/>
      <c r="JD16" s="78"/>
      <c r="JE16" s="79"/>
      <c r="JF16" s="78">
        <f>SUM(JI16:JI18)</f>
        <v>72</v>
      </c>
      <c r="JH16" s="78">
        <f>IX16</f>
        <v>20</v>
      </c>
      <c r="JI16" s="80">
        <f>IY16</f>
        <v>24</v>
      </c>
      <c r="JJ16" s="78"/>
      <c r="JK16" s="78"/>
      <c r="JL16" s="78"/>
      <c r="JM16" s="78"/>
      <c r="JN16" s="78"/>
      <c r="JO16" s="79"/>
    </row>
    <row r="17" spans="1:275" s="73" customFormat="1" x14ac:dyDescent="0.2">
      <c r="B17" s="74"/>
      <c r="C17" s="74"/>
      <c r="D17" s="74"/>
      <c r="E17" s="75" t="s">
        <v>19</v>
      </c>
      <c r="F17" s="76"/>
      <c r="H17" s="78">
        <f>F15-2</f>
        <v>6</v>
      </c>
      <c r="I17" s="80">
        <v>18</v>
      </c>
      <c r="J17" s="78"/>
      <c r="K17" s="78"/>
      <c r="L17" s="78"/>
      <c r="M17" s="78"/>
      <c r="N17" s="78"/>
      <c r="O17" s="79"/>
      <c r="P17" s="80">
        <v>0</v>
      </c>
      <c r="R17" s="78">
        <f t="shared" ref="R17:R18" si="24">H17+1</f>
        <v>7</v>
      </c>
      <c r="S17" s="80">
        <f>I16</f>
        <v>20</v>
      </c>
      <c r="T17" s="78"/>
      <c r="U17" s="78"/>
      <c r="V17" s="78"/>
      <c r="W17" s="78"/>
      <c r="X17" s="78"/>
      <c r="Y17" s="79"/>
      <c r="Z17" s="80">
        <v>0</v>
      </c>
      <c r="AB17" s="78">
        <f t="shared" ref="AB17:AB18" si="25">R17</f>
        <v>7</v>
      </c>
      <c r="AC17" s="80">
        <f>S17</f>
        <v>20</v>
      </c>
      <c r="AD17" s="78"/>
      <c r="AE17" s="78"/>
      <c r="AF17" s="78"/>
      <c r="AG17" s="78"/>
      <c r="AH17" s="78"/>
      <c r="AI17" s="79"/>
      <c r="AJ17" s="80">
        <v>0</v>
      </c>
      <c r="AL17" s="78">
        <f>AB17+1</f>
        <v>8</v>
      </c>
      <c r="AM17" s="80">
        <f>AC16</f>
        <v>30</v>
      </c>
      <c r="AN17" s="78"/>
      <c r="AO17" s="78"/>
      <c r="AP17" s="78"/>
      <c r="AQ17" s="78"/>
      <c r="AR17" s="78"/>
      <c r="AS17" s="79"/>
      <c r="AT17" s="80">
        <v>0</v>
      </c>
      <c r="AV17" s="78">
        <f t="shared" ref="AV17:AV18" si="26">AL17</f>
        <v>8</v>
      </c>
      <c r="AW17" s="80">
        <f>AM17</f>
        <v>30</v>
      </c>
      <c r="AX17" s="78"/>
      <c r="AY17" s="78"/>
      <c r="AZ17" s="78"/>
      <c r="BA17" s="78"/>
      <c r="BB17" s="78"/>
      <c r="BC17" s="79"/>
      <c r="BD17" s="80">
        <v>0</v>
      </c>
      <c r="BF17" s="78">
        <f t="shared" ref="BF17:BF18" si="27">AV17+1</f>
        <v>9</v>
      </c>
      <c r="BG17" s="80">
        <f>AW16</f>
        <v>30</v>
      </c>
      <c r="BH17" s="78"/>
      <c r="BI17" s="78"/>
      <c r="BJ17" s="78"/>
      <c r="BK17" s="78"/>
      <c r="BL17" s="78"/>
      <c r="BM17" s="79"/>
      <c r="BN17" s="80">
        <v>0</v>
      </c>
      <c r="BP17" s="78">
        <f t="shared" ref="BP17:BP18" si="28">BF17</f>
        <v>9</v>
      </c>
      <c r="BQ17" s="80">
        <f>BG17</f>
        <v>30</v>
      </c>
      <c r="BR17" s="78"/>
      <c r="BS17" s="78"/>
      <c r="BT17" s="78"/>
      <c r="BU17" s="78"/>
      <c r="BV17" s="78"/>
      <c r="BW17" s="81"/>
      <c r="BX17" s="83">
        <v>0</v>
      </c>
      <c r="BZ17" s="78">
        <f t="shared" ref="BZ17:BZ18" si="29">BP17+1</f>
        <v>10</v>
      </c>
      <c r="CA17" s="80">
        <f>BQ16</f>
        <v>24</v>
      </c>
      <c r="CB17" s="78"/>
      <c r="CC17" s="78"/>
      <c r="CD17" s="78"/>
      <c r="CE17" s="78"/>
      <c r="CF17" s="78"/>
      <c r="CG17" s="79"/>
      <c r="CH17" s="80">
        <v>0</v>
      </c>
      <c r="CJ17" s="78">
        <f t="shared" ref="CJ17:CJ18" si="30">BZ17</f>
        <v>10</v>
      </c>
      <c r="CK17" s="80">
        <f>CA17</f>
        <v>24</v>
      </c>
      <c r="CL17" s="78"/>
      <c r="CM17" s="78"/>
      <c r="CN17" s="78"/>
      <c r="CO17" s="78"/>
      <c r="CP17" s="78"/>
      <c r="CQ17" s="79"/>
      <c r="CR17" s="80">
        <v>0</v>
      </c>
      <c r="CT17" s="78">
        <f t="shared" ref="CT17:CT18" si="31">CJ17+1</f>
        <v>11</v>
      </c>
      <c r="CU17" s="80">
        <f>CK16</f>
        <v>24</v>
      </c>
      <c r="CV17" s="78"/>
      <c r="CW17" s="78"/>
      <c r="CX17" s="78"/>
      <c r="CY17" s="78"/>
      <c r="CZ17" s="78"/>
      <c r="DA17" s="79"/>
      <c r="DB17" s="80">
        <v>0</v>
      </c>
      <c r="DD17" s="78">
        <f t="shared" ref="DD17:DD18" si="32">CT17</f>
        <v>11</v>
      </c>
      <c r="DE17" s="80">
        <f>CU17</f>
        <v>24</v>
      </c>
      <c r="DF17" s="78"/>
      <c r="DG17" s="78"/>
      <c r="DH17" s="78"/>
      <c r="DI17" s="78"/>
      <c r="DJ17" s="78"/>
      <c r="DK17" s="81"/>
      <c r="DL17" s="83">
        <v>0</v>
      </c>
      <c r="DN17" s="78">
        <f t="shared" ref="DN17:DN18" si="33">DD17+1</f>
        <v>12</v>
      </c>
      <c r="DO17" s="80">
        <f>DE16</f>
        <v>24</v>
      </c>
      <c r="DP17" s="78"/>
      <c r="DQ17" s="78"/>
      <c r="DR17" s="78"/>
      <c r="DS17" s="78"/>
      <c r="DT17" s="78"/>
      <c r="DU17" s="79"/>
      <c r="DV17" s="80">
        <v>0</v>
      </c>
      <c r="DX17" s="78">
        <f t="shared" ref="DX17:DX18" si="34">DN17</f>
        <v>12</v>
      </c>
      <c r="DY17" s="80">
        <f>DO17</f>
        <v>24</v>
      </c>
      <c r="DZ17" s="78"/>
      <c r="EA17" s="78"/>
      <c r="EB17" s="78"/>
      <c r="EC17" s="78"/>
      <c r="ED17" s="78"/>
      <c r="EE17" s="79"/>
      <c r="EF17" s="80">
        <v>0</v>
      </c>
      <c r="EH17" s="78">
        <f t="shared" ref="EH17:EH18" si="35">DX17+1</f>
        <v>13</v>
      </c>
      <c r="EI17" s="80">
        <f>DY16</f>
        <v>24</v>
      </c>
      <c r="EJ17" s="78"/>
      <c r="EK17" s="78"/>
      <c r="EL17" s="78"/>
      <c r="EM17" s="78"/>
      <c r="EN17" s="78"/>
      <c r="EO17" s="79"/>
      <c r="EP17" s="80">
        <v>0</v>
      </c>
      <c r="ER17" s="78">
        <f t="shared" ref="ER17:ER18" si="36">EH17</f>
        <v>13</v>
      </c>
      <c r="ES17" s="80">
        <f>EI17</f>
        <v>24</v>
      </c>
      <c r="ET17" s="78"/>
      <c r="EU17" s="78"/>
      <c r="EV17" s="78"/>
      <c r="EW17" s="78"/>
      <c r="EX17" s="78"/>
      <c r="EY17" s="81"/>
      <c r="EZ17" s="83">
        <v>0</v>
      </c>
      <c r="FB17" s="78">
        <f t="shared" ref="FB17:FB18" si="37">ER17+1</f>
        <v>14</v>
      </c>
      <c r="FC17" s="80">
        <f>ES16</f>
        <v>24</v>
      </c>
      <c r="FD17" s="78"/>
      <c r="FE17" s="78"/>
      <c r="FF17" s="78"/>
      <c r="FG17" s="78"/>
      <c r="FH17" s="78"/>
      <c r="FI17" s="79"/>
      <c r="FJ17" s="80">
        <v>0</v>
      </c>
      <c r="FL17" s="78">
        <f t="shared" ref="FL17:FL18" si="38">FB17</f>
        <v>14</v>
      </c>
      <c r="FM17" s="80">
        <f>FC17</f>
        <v>24</v>
      </c>
      <c r="FN17" s="78"/>
      <c r="FO17" s="78"/>
      <c r="FP17" s="78"/>
      <c r="FQ17" s="78"/>
      <c r="FR17" s="78"/>
      <c r="FS17" s="79"/>
      <c r="FT17" s="80">
        <v>0</v>
      </c>
      <c r="FV17" s="78">
        <f t="shared" ref="FV17:FV18" si="39">FL17+1</f>
        <v>15</v>
      </c>
      <c r="FW17" s="80">
        <f>FM16</f>
        <v>24</v>
      </c>
      <c r="FX17" s="78"/>
      <c r="FY17" s="78"/>
      <c r="FZ17" s="78"/>
      <c r="GA17" s="78"/>
      <c r="GB17" s="78"/>
      <c r="GC17" s="79"/>
      <c r="GD17" s="80">
        <v>0</v>
      </c>
      <c r="GF17" s="78">
        <f t="shared" ref="GF17:GF18" si="40">FV17</f>
        <v>15</v>
      </c>
      <c r="GG17" s="80">
        <f>FW17</f>
        <v>24</v>
      </c>
      <c r="GH17" s="78"/>
      <c r="GI17" s="78"/>
      <c r="GJ17" s="78"/>
      <c r="GK17" s="78"/>
      <c r="GL17" s="78"/>
      <c r="GM17" s="81"/>
      <c r="GN17" s="83">
        <v>0</v>
      </c>
      <c r="GP17" s="78">
        <f t="shared" ref="GP17:GP18" si="41">GF17+1</f>
        <v>16</v>
      </c>
      <c r="GQ17" s="80">
        <f>GG16</f>
        <v>24</v>
      </c>
      <c r="GR17" s="78"/>
      <c r="GS17" s="78"/>
      <c r="GT17" s="78"/>
      <c r="GU17" s="78"/>
      <c r="GV17" s="78"/>
      <c r="GW17" s="79"/>
      <c r="GX17" s="80">
        <v>0</v>
      </c>
      <c r="GZ17" s="78">
        <f t="shared" ref="GZ17:GZ18" si="42">GP17</f>
        <v>16</v>
      </c>
      <c r="HA17" s="80">
        <f>GQ17</f>
        <v>24</v>
      </c>
      <c r="HB17" s="78"/>
      <c r="HC17" s="78"/>
      <c r="HD17" s="78"/>
      <c r="HE17" s="78"/>
      <c r="HF17" s="78"/>
      <c r="HG17" s="79"/>
      <c r="HH17" s="80">
        <v>0</v>
      </c>
      <c r="HJ17" s="78">
        <f t="shared" ref="HJ17:HJ18" si="43">GZ17+1</f>
        <v>17</v>
      </c>
      <c r="HK17" s="80">
        <f>HA16</f>
        <v>24</v>
      </c>
      <c r="HL17" s="78"/>
      <c r="HM17" s="78"/>
      <c r="HN17" s="78"/>
      <c r="HO17" s="78"/>
      <c r="HP17" s="78"/>
      <c r="HQ17" s="79"/>
      <c r="HR17" s="80">
        <v>0</v>
      </c>
      <c r="HT17" s="78">
        <f t="shared" ref="HT17:HT18" si="44">HJ17</f>
        <v>17</v>
      </c>
      <c r="HU17" s="80">
        <f>HK17</f>
        <v>24</v>
      </c>
      <c r="HV17" s="78"/>
      <c r="HW17" s="78"/>
      <c r="HX17" s="78"/>
      <c r="HY17" s="78"/>
      <c r="HZ17" s="78"/>
      <c r="IA17" s="81"/>
      <c r="IB17" s="83">
        <v>0</v>
      </c>
      <c r="ID17" s="78">
        <f t="shared" ref="ID17:ID18" si="45">HT17+1</f>
        <v>18</v>
      </c>
      <c r="IE17" s="80">
        <f>HU16</f>
        <v>24</v>
      </c>
      <c r="IF17" s="78"/>
      <c r="IG17" s="78"/>
      <c r="IH17" s="78"/>
      <c r="II17" s="78"/>
      <c r="IJ17" s="78"/>
      <c r="IK17" s="79"/>
      <c r="IL17" s="80">
        <v>0</v>
      </c>
      <c r="IN17" s="78">
        <f t="shared" ref="IN17:IN18" si="46">ID17</f>
        <v>18</v>
      </c>
      <c r="IO17" s="80">
        <f>IE17</f>
        <v>24</v>
      </c>
      <c r="IP17" s="78"/>
      <c r="IQ17" s="78"/>
      <c r="IR17" s="78"/>
      <c r="IS17" s="78"/>
      <c r="IT17" s="78"/>
      <c r="IU17" s="79"/>
      <c r="IV17" s="80">
        <v>0</v>
      </c>
      <c r="IX17" s="78">
        <f t="shared" ref="IX17:IX18" si="47">IN17+1</f>
        <v>19</v>
      </c>
      <c r="IY17" s="80">
        <f>IO16</f>
        <v>24</v>
      </c>
      <c r="IZ17" s="78"/>
      <c r="JA17" s="78"/>
      <c r="JB17" s="78"/>
      <c r="JC17" s="78"/>
      <c r="JD17" s="78"/>
      <c r="JE17" s="79"/>
      <c r="JF17" s="80">
        <v>0</v>
      </c>
      <c r="JH17" s="78">
        <f t="shared" ref="JH17:JH18" si="48">IX17</f>
        <v>19</v>
      </c>
      <c r="JI17" s="80">
        <f>IY17</f>
        <v>24</v>
      </c>
      <c r="JJ17" s="78"/>
      <c r="JK17" s="78"/>
      <c r="JL17" s="78"/>
      <c r="JM17" s="78"/>
      <c r="JN17" s="78"/>
      <c r="JO17" s="79"/>
    </row>
    <row r="18" spans="1:275" s="73" customFormat="1" x14ac:dyDescent="0.2">
      <c r="B18" s="74"/>
      <c r="C18" s="74"/>
      <c r="D18" s="74"/>
      <c r="E18" s="75" t="s">
        <v>20</v>
      </c>
      <c r="F18" s="76">
        <f>I18</f>
        <v>17</v>
      </c>
      <c r="H18" s="78">
        <f>F15-3</f>
        <v>5</v>
      </c>
      <c r="I18" s="80">
        <v>17</v>
      </c>
      <c r="J18" s="78"/>
      <c r="K18" s="78"/>
      <c r="L18" s="78"/>
      <c r="M18" s="78"/>
      <c r="N18" s="78"/>
      <c r="O18" s="79"/>
      <c r="P18" s="34"/>
      <c r="R18" s="78">
        <f t="shared" si="24"/>
        <v>6</v>
      </c>
      <c r="S18" s="80">
        <f>I17</f>
        <v>18</v>
      </c>
      <c r="T18" s="78"/>
      <c r="U18" s="78"/>
      <c r="V18" s="78"/>
      <c r="W18" s="78"/>
      <c r="X18" s="78"/>
      <c r="Y18" s="79"/>
      <c r="Z18" s="83">
        <f>AC18</f>
        <v>18</v>
      </c>
      <c r="AB18" s="78">
        <f t="shared" si="25"/>
        <v>6</v>
      </c>
      <c r="AC18" s="80">
        <f>S18</f>
        <v>18</v>
      </c>
      <c r="AD18" s="78"/>
      <c r="AE18" s="78"/>
      <c r="AF18" s="78"/>
      <c r="AG18" s="78"/>
      <c r="AH18" s="78"/>
      <c r="AI18" s="79"/>
      <c r="AJ18" s="34"/>
      <c r="AL18" s="78">
        <f>AB18+1</f>
        <v>7</v>
      </c>
      <c r="AM18" s="80">
        <f>AC17</f>
        <v>20</v>
      </c>
      <c r="AN18" s="78"/>
      <c r="AO18" s="78"/>
      <c r="AP18" s="78"/>
      <c r="AQ18" s="78"/>
      <c r="AR18" s="78"/>
      <c r="AS18" s="79"/>
      <c r="AT18" s="83">
        <f>AW18</f>
        <v>20</v>
      </c>
      <c r="AV18" s="78">
        <f t="shared" si="26"/>
        <v>7</v>
      </c>
      <c r="AW18" s="80">
        <f>AM18</f>
        <v>20</v>
      </c>
      <c r="AX18" s="78"/>
      <c r="AY18" s="78"/>
      <c r="AZ18" s="78"/>
      <c r="BA18" s="78"/>
      <c r="BB18" s="78"/>
      <c r="BC18" s="79"/>
      <c r="BD18" s="34"/>
      <c r="BF18" s="78">
        <f t="shared" si="27"/>
        <v>8</v>
      </c>
      <c r="BG18" s="80">
        <f>AW17</f>
        <v>30</v>
      </c>
      <c r="BH18" s="78"/>
      <c r="BI18" s="78"/>
      <c r="BJ18" s="78"/>
      <c r="BK18" s="78"/>
      <c r="BL18" s="78"/>
      <c r="BM18" s="79"/>
      <c r="BN18" s="83">
        <f>BQ18</f>
        <v>30</v>
      </c>
      <c r="BP18" s="78">
        <f t="shared" si="28"/>
        <v>8</v>
      </c>
      <c r="BQ18" s="80">
        <f>BG18</f>
        <v>30</v>
      </c>
      <c r="BR18" s="78"/>
      <c r="BS18" s="78"/>
      <c r="BT18" s="78"/>
      <c r="BU18" s="78"/>
      <c r="BV18" s="78"/>
      <c r="BW18" s="81"/>
      <c r="BX18" s="104"/>
      <c r="BZ18" s="78">
        <f t="shared" si="29"/>
        <v>9</v>
      </c>
      <c r="CA18" s="80">
        <f>BQ17</f>
        <v>30</v>
      </c>
      <c r="CB18" s="78"/>
      <c r="CC18" s="78"/>
      <c r="CD18" s="78"/>
      <c r="CE18" s="78"/>
      <c r="CF18" s="78"/>
      <c r="CG18" s="79"/>
      <c r="CH18" s="83">
        <f>CK18</f>
        <v>30</v>
      </c>
      <c r="CJ18" s="78">
        <f t="shared" si="30"/>
        <v>9</v>
      </c>
      <c r="CK18" s="80">
        <f>CA18</f>
        <v>30</v>
      </c>
      <c r="CL18" s="78"/>
      <c r="CM18" s="78"/>
      <c r="CN18" s="78"/>
      <c r="CO18" s="78"/>
      <c r="CP18" s="78"/>
      <c r="CQ18" s="79"/>
      <c r="CR18" s="34"/>
      <c r="CT18" s="78">
        <f t="shared" si="31"/>
        <v>10</v>
      </c>
      <c r="CU18" s="80">
        <f>CK17</f>
        <v>24</v>
      </c>
      <c r="CV18" s="78"/>
      <c r="CW18" s="78"/>
      <c r="CX18" s="78"/>
      <c r="CY18" s="78"/>
      <c r="CZ18" s="78"/>
      <c r="DA18" s="79"/>
      <c r="DB18" s="83">
        <f>DE18</f>
        <v>24</v>
      </c>
      <c r="DD18" s="78">
        <f t="shared" si="32"/>
        <v>10</v>
      </c>
      <c r="DE18" s="80">
        <f>CU18</f>
        <v>24</v>
      </c>
      <c r="DF18" s="78"/>
      <c r="DG18" s="78"/>
      <c r="DH18" s="78"/>
      <c r="DI18" s="78"/>
      <c r="DJ18" s="78"/>
      <c r="DK18" s="81"/>
      <c r="DL18" s="104"/>
      <c r="DN18" s="78">
        <f t="shared" si="33"/>
        <v>11</v>
      </c>
      <c r="DO18" s="80">
        <f>DE17</f>
        <v>24</v>
      </c>
      <c r="DP18" s="78"/>
      <c r="DQ18" s="78"/>
      <c r="DR18" s="78"/>
      <c r="DS18" s="78"/>
      <c r="DT18" s="78"/>
      <c r="DU18" s="79"/>
      <c r="DV18" s="83">
        <f>DY18</f>
        <v>24</v>
      </c>
      <c r="DX18" s="78">
        <f t="shared" si="34"/>
        <v>11</v>
      </c>
      <c r="DY18" s="80">
        <f>DO18</f>
        <v>24</v>
      </c>
      <c r="DZ18" s="78"/>
      <c r="EA18" s="78"/>
      <c r="EB18" s="78"/>
      <c r="EC18" s="78"/>
      <c r="ED18" s="78"/>
      <c r="EE18" s="79"/>
      <c r="EF18" s="34"/>
      <c r="EH18" s="78">
        <f t="shared" si="35"/>
        <v>12</v>
      </c>
      <c r="EI18" s="80">
        <f>DY17</f>
        <v>24</v>
      </c>
      <c r="EJ18" s="78"/>
      <c r="EK18" s="78"/>
      <c r="EL18" s="78"/>
      <c r="EM18" s="78"/>
      <c r="EN18" s="78"/>
      <c r="EO18" s="79"/>
      <c r="EP18" s="83">
        <f>ES18</f>
        <v>24</v>
      </c>
      <c r="ER18" s="78">
        <f t="shared" si="36"/>
        <v>12</v>
      </c>
      <c r="ES18" s="80">
        <f>EI18</f>
        <v>24</v>
      </c>
      <c r="ET18" s="78"/>
      <c r="EU18" s="78"/>
      <c r="EV18" s="78"/>
      <c r="EW18" s="78"/>
      <c r="EX18" s="78"/>
      <c r="EY18" s="81"/>
      <c r="EZ18" s="104"/>
      <c r="FB18" s="78">
        <f t="shared" si="37"/>
        <v>13</v>
      </c>
      <c r="FC18" s="80">
        <f>ES17</f>
        <v>24</v>
      </c>
      <c r="FD18" s="78"/>
      <c r="FE18" s="78"/>
      <c r="FF18" s="78"/>
      <c r="FG18" s="78"/>
      <c r="FH18" s="78"/>
      <c r="FI18" s="79"/>
      <c r="FJ18" s="83">
        <f>FM18</f>
        <v>24</v>
      </c>
      <c r="FL18" s="78">
        <f t="shared" si="38"/>
        <v>13</v>
      </c>
      <c r="FM18" s="80">
        <f>FC18</f>
        <v>24</v>
      </c>
      <c r="FN18" s="78"/>
      <c r="FO18" s="78"/>
      <c r="FP18" s="78"/>
      <c r="FQ18" s="78"/>
      <c r="FR18" s="78"/>
      <c r="FS18" s="79"/>
      <c r="FT18" s="34"/>
      <c r="FV18" s="78">
        <f t="shared" si="39"/>
        <v>14</v>
      </c>
      <c r="FW18" s="80">
        <f>FM17</f>
        <v>24</v>
      </c>
      <c r="FX18" s="78"/>
      <c r="FY18" s="78"/>
      <c r="FZ18" s="78"/>
      <c r="GA18" s="78"/>
      <c r="GB18" s="78"/>
      <c r="GC18" s="79"/>
      <c r="GD18" s="83">
        <f>GG18</f>
        <v>24</v>
      </c>
      <c r="GF18" s="78">
        <f t="shared" si="40"/>
        <v>14</v>
      </c>
      <c r="GG18" s="80">
        <f>FW18</f>
        <v>24</v>
      </c>
      <c r="GH18" s="78"/>
      <c r="GI18" s="78"/>
      <c r="GJ18" s="78"/>
      <c r="GK18" s="78"/>
      <c r="GL18" s="78"/>
      <c r="GM18" s="81"/>
      <c r="GN18" s="104"/>
      <c r="GP18" s="78">
        <f t="shared" si="41"/>
        <v>15</v>
      </c>
      <c r="GQ18" s="80">
        <f>GG17</f>
        <v>24</v>
      </c>
      <c r="GR18" s="78"/>
      <c r="GS18" s="78"/>
      <c r="GT18" s="78"/>
      <c r="GU18" s="78"/>
      <c r="GV18" s="78"/>
      <c r="GW18" s="79"/>
      <c r="GX18" s="83">
        <f>HA18</f>
        <v>24</v>
      </c>
      <c r="GZ18" s="78">
        <f t="shared" si="42"/>
        <v>15</v>
      </c>
      <c r="HA18" s="80">
        <f>GQ18</f>
        <v>24</v>
      </c>
      <c r="HB18" s="78"/>
      <c r="HC18" s="78"/>
      <c r="HD18" s="78"/>
      <c r="HE18" s="78"/>
      <c r="HF18" s="78"/>
      <c r="HG18" s="79"/>
      <c r="HH18" s="34"/>
      <c r="HJ18" s="78">
        <f t="shared" si="43"/>
        <v>16</v>
      </c>
      <c r="HK18" s="80">
        <f>HA17</f>
        <v>24</v>
      </c>
      <c r="HL18" s="78"/>
      <c r="HM18" s="78"/>
      <c r="HN18" s="78"/>
      <c r="HO18" s="78"/>
      <c r="HP18" s="78"/>
      <c r="HQ18" s="79"/>
      <c r="HR18" s="83">
        <f>HU18</f>
        <v>24</v>
      </c>
      <c r="HT18" s="78">
        <f t="shared" si="44"/>
        <v>16</v>
      </c>
      <c r="HU18" s="80">
        <f>HK18</f>
        <v>24</v>
      </c>
      <c r="HV18" s="78"/>
      <c r="HW18" s="78"/>
      <c r="HX18" s="78"/>
      <c r="HY18" s="78"/>
      <c r="HZ18" s="78"/>
      <c r="IA18" s="81"/>
      <c r="IB18" s="104"/>
      <c r="ID18" s="78">
        <f t="shared" si="45"/>
        <v>17</v>
      </c>
      <c r="IE18" s="80">
        <f>HU17</f>
        <v>24</v>
      </c>
      <c r="IF18" s="78"/>
      <c r="IG18" s="78"/>
      <c r="IH18" s="78"/>
      <c r="II18" s="78"/>
      <c r="IJ18" s="78"/>
      <c r="IK18" s="79"/>
      <c r="IL18" s="83">
        <f>IO18</f>
        <v>24</v>
      </c>
      <c r="IN18" s="78">
        <f t="shared" si="46"/>
        <v>17</v>
      </c>
      <c r="IO18" s="80">
        <f>IE18</f>
        <v>24</v>
      </c>
      <c r="IP18" s="78"/>
      <c r="IQ18" s="78"/>
      <c r="IR18" s="78"/>
      <c r="IS18" s="78"/>
      <c r="IT18" s="78"/>
      <c r="IU18" s="79"/>
      <c r="IV18" s="34"/>
      <c r="IX18" s="78">
        <f t="shared" si="47"/>
        <v>18</v>
      </c>
      <c r="IY18" s="80">
        <f>IO17</f>
        <v>24</v>
      </c>
      <c r="IZ18" s="78"/>
      <c r="JA18" s="78"/>
      <c r="JB18" s="78"/>
      <c r="JC18" s="78"/>
      <c r="JD18" s="78"/>
      <c r="JE18" s="79"/>
      <c r="JF18" s="83">
        <f>JI18</f>
        <v>24</v>
      </c>
      <c r="JH18" s="78">
        <f t="shared" si="48"/>
        <v>18</v>
      </c>
      <c r="JI18" s="80">
        <f>IY18</f>
        <v>24</v>
      </c>
      <c r="JJ18" s="78"/>
      <c r="JK18" s="78"/>
      <c r="JL18" s="78"/>
      <c r="JM18" s="78"/>
      <c r="JN18" s="78"/>
      <c r="JO18" s="79"/>
    </row>
    <row r="19" spans="1:275" s="73" customFormat="1" x14ac:dyDescent="0.2">
      <c r="B19" s="74"/>
      <c r="C19" s="74"/>
      <c r="D19" s="74"/>
      <c r="E19" s="75" t="s">
        <v>17</v>
      </c>
      <c r="F19" s="84">
        <f>F14+F16-F17-F18</f>
        <v>68</v>
      </c>
      <c r="H19" s="85"/>
      <c r="I19" s="86"/>
      <c r="J19" s="86"/>
      <c r="K19" s="86"/>
      <c r="L19" s="86"/>
      <c r="M19" s="86"/>
      <c r="N19" s="86"/>
      <c r="O19" s="87"/>
      <c r="P19" s="86">
        <f>P14+P16-P17-P18</f>
        <v>68</v>
      </c>
      <c r="R19" s="86"/>
      <c r="S19" s="86"/>
      <c r="T19" s="86"/>
      <c r="U19" s="86"/>
      <c r="V19" s="86"/>
      <c r="W19" s="86"/>
      <c r="X19" s="86"/>
      <c r="Y19" s="87"/>
      <c r="Z19" s="86">
        <f>Z14+Z16-Z17-Z18</f>
        <v>80</v>
      </c>
      <c r="AB19" s="86"/>
      <c r="AC19" s="86"/>
      <c r="AD19" s="86"/>
      <c r="AE19" s="86"/>
      <c r="AF19" s="86"/>
      <c r="AG19" s="86"/>
      <c r="AH19" s="86"/>
      <c r="AI19" s="87"/>
      <c r="AJ19" s="86">
        <f>AJ14+AJ16-AJ17-AJ18</f>
        <v>80</v>
      </c>
      <c r="AL19" s="86"/>
      <c r="AM19" s="86"/>
      <c r="AN19" s="86"/>
      <c r="AO19" s="86"/>
      <c r="AP19" s="86"/>
      <c r="AQ19" s="86"/>
      <c r="AR19" s="86"/>
      <c r="AS19" s="87"/>
      <c r="AT19" s="86">
        <f>AT14+AT16-AT17-AT18</f>
        <v>84</v>
      </c>
      <c r="AV19" s="86"/>
      <c r="AW19" s="86"/>
      <c r="AX19" s="86"/>
      <c r="AY19" s="86"/>
      <c r="AZ19" s="86"/>
      <c r="BA19" s="86"/>
      <c r="BB19" s="86"/>
      <c r="BC19" s="87"/>
      <c r="BD19" s="86">
        <f>BD14+BD16-BD17-BD18</f>
        <v>84</v>
      </c>
      <c r="BF19" s="86"/>
      <c r="BG19" s="86"/>
      <c r="BH19" s="86"/>
      <c r="BI19" s="86"/>
      <c r="BJ19" s="86"/>
      <c r="BK19" s="86"/>
      <c r="BL19" s="86"/>
      <c r="BM19" s="87"/>
      <c r="BN19" s="86">
        <f>BN14+BN16-BN17-BN18</f>
        <v>78</v>
      </c>
      <c r="BP19" s="86"/>
      <c r="BQ19" s="86"/>
      <c r="BR19" s="86"/>
      <c r="BS19" s="86"/>
      <c r="BT19" s="86"/>
      <c r="BU19" s="86"/>
      <c r="BV19" s="86"/>
      <c r="BW19" s="84"/>
      <c r="BX19" s="88">
        <f>BX14+BX16-BX17-BX18</f>
        <v>78</v>
      </c>
      <c r="BZ19" s="86"/>
      <c r="CA19" s="86"/>
      <c r="CB19" s="86"/>
      <c r="CC19" s="86"/>
      <c r="CD19" s="86"/>
      <c r="CE19" s="86"/>
      <c r="CF19" s="86"/>
      <c r="CG19" s="87"/>
      <c r="CH19" s="86">
        <f>CH14+CH16-CH17-CH18</f>
        <v>72</v>
      </c>
      <c r="CJ19" s="86"/>
      <c r="CK19" s="86"/>
      <c r="CL19" s="86"/>
      <c r="CM19" s="86"/>
      <c r="CN19" s="86"/>
      <c r="CO19" s="86"/>
      <c r="CP19" s="86"/>
      <c r="CQ19" s="87"/>
      <c r="CR19" s="86">
        <f>CR14+CR16-CR17-CR18</f>
        <v>72</v>
      </c>
      <c r="CT19" s="86"/>
      <c r="CU19" s="86"/>
      <c r="CV19" s="86"/>
      <c r="CW19" s="86"/>
      <c r="CX19" s="86"/>
      <c r="CY19" s="86"/>
      <c r="CZ19" s="86"/>
      <c r="DA19" s="87"/>
      <c r="DB19" s="86">
        <f>DB14+DB16-DB17-DB18</f>
        <v>72</v>
      </c>
      <c r="DD19" s="86"/>
      <c r="DE19" s="86"/>
      <c r="DF19" s="86"/>
      <c r="DG19" s="86"/>
      <c r="DH19" s="86"/>
      <c r="DI19" s="86"/>
      <c r="DJ19" s="86"/>
      <c r="DK19" s="84"/>
      <c r="DL19" s="88">
        <f>DL14+DL16-DL17-DL18</f>
        <v>72</v>
      </c>
      <c r="DN19" s="86"/>
      <c r="DO19" s="86"/>
      <c r="DP19" s="86"/>
      <c r="DQ19" s="86"/>
      <c r="DR19" s="86"/>
      <c r="DS19" s="86"/>
      <c r="DT19" s="86"/>
      <c r="DU19" s="87"/>
      <c r="DV19" s="86">
        <f>DV14+DV16-DV17-DV18</f>
        <v>72</v>
      </c>
      <c r="DX19" s="86"/>
      <c r="DY19" s="86"/>
      <c r="DZ19" s="86"/>
      <c r="EA19" s="86"/>
      <c r="EB19" s="86"/>
      <c r="EC19" s="86"/>
      <c r="ED19" s="86"/>
      <c r="EE19" s="87"/>
      <c r="EF19" s="86">
        <f>EF14+EF16-EF17-EF18</f>
        <v>72</v>
      </c>
      <c r="EH19" s="86"/>
      <c r="EI19" s="86"/>
      <c r="EJ19" s="86"/>
      <c r="EK19" s="86"/>
      <c r="EL19" s="86"/>
      <c r="EM19" s="86"/>
      <c r="EN19" s="86"/>
      <c r="EO19" s="87"/>
      <c r="EP19" s="86">
        <f>EP14+EP16-EP17-EP18</f>
        <v>72</v>
      </c>
      <c r="ER19" s="86"/>
      <c r="ES19" s="86"/>
      <c r="ET19" s="86"/>
      <c r="EU19" s="86"/>
      <c r="EV19" s="86"/>
      <c r="EW19" s="86"/>
      <c r="EX19" s="86"/>
      <c r="EY19" s="84"/>
      <c r="EZ19" s="88">
        <f>EZ14+EZ16-EZ17-EZ18</f>
        <v>72</v>
      </c>
      <c r="FB19" s="86"/>
      <c r="FC19" s="86"/>
      <c r="FD19" s="86"/>
      <c r="FE19" s="86"/>
      <c r="FF19" s="86"/>
      <c r="FG19" s="86"/>
      <c r="FH19" s="86"/>
      <c r="FI19" s="87"/>
      <c r="FJ19" s="86">
        <f>FJ14+FJ16-FJ17-FJ18</f>
        <v>72</v>
      </c>
      <c r="FL19" s="86"/>
      <c r="FM19" s="86"/>
      <c r="FN19" s="86"/>
      <c r="FO19" s="86"/>
      <c r="FP19" s="86"/>
      <c r="FQ19" s="86"/>
      <c r="FR19" s="86"/>
      <c r="FS19" s="87"/>
      <c r="FT19" s="86">
        <f>FT14+FT16-FT17-FT18</f>
        <v>72</v>
      </c>
      <c r="FV19" s="86"/>
      <c r="FW19" s="86"/>
      <c r="FX19" s="86"/>
      <c r="FY19" s="86"/>
      <c r="FZ19" s="86"/>
      <c r="GA19" s="86"/>
      <c r="GB19" s="86"/>
      <c r="GC19" s="87"/>
      <c r="GD19" s="86">
        <f>GD14+GD16-GD17-GD18</f>
        <v>72</v>
      </c>
      <c r="GF19" s="86"/>
      <c r="GG19" s="86"/>
      <c r="GH19" s="86"/>
      <c r="GI19" s="86"/>
      <c r="GJ19" s="86"/>
      <c r="GK19" s="86"/>
      <c r="GL19" s="86"/>
      <c r="GM19" s="84"/>
      <c r="GN19" s="88">
        <f>GN14+GN16-GN17-GN18</f>
        <v>72</v>
      </c>
      <c r="GP19" s="86"/>
      <c r="GQ19" s="86"/>
      <c r="GR19" s="86"/>
      <c r="GS19" s="86"/>
      <c r="GT19" s="86"/>
      <c r="GU19" s="86"/>
      <c r="GV19" s="86"/>
      <c r="GW19" s="87"/>
      <c r="GX19" s="86">
        <f>GX14+GX16-GX17-GX18</f>
        <v>72</v>
      </c>
      <c r="GZ19" s="86"/>
      <c r="HA19" s="86"/>
      <c r="HB19" s="86"/>
      <c r="HC19" s="86"/>
      <c r="HD19" s="86"/>
      <c r="HE19" s="86"/>
      <c r="HF19" s="86"/>
      <c r="HG19" s="87"/>
      <c r="HH19" s="86">
        <f>HH14+HH16-HH17-HH18</f>
        <v>72</v>
      </c>
      <c r="HJ19" s="86"/>
      <c r="HK19" s="86"/>
      <c r="HL19" s="86"/>
      <c r="HM19" s="86"/>
      <c r="HN19" s="86"/>
      <c r="HO19" s="86"/>
      <c r="HP19" s="86"/>
      <c r="HQ19" s="87"/>
      <c r="HR19" s="86">
        <f>HR14+HR16-HR17-HR18</f>
        <v>72</v>
      </c>
      <c r="HT19" s="86"/>
      <c r="HU19" s="86"/>
      <c r="HV19" s="86"/>
      <c r="HW19" s="86"/>
      <c r="HX19" s="86"/>
      <c r="HY19" s="86"/>
      <c r="HZ19" s="86"/>
      <c r="IA19" s="84"/>
      <c r="IB19" s="88">
        <f>IB14+IB16-IB17-IB18</f>
        <v>72</v>
      </c>
      <c r="ID19" s="86"/>
      <c r="IE19" s="86"/>
      <c r="IF19" s="86"/>
      <c r="IG19" s="86"/>
      <c r="IH19" s="86"/>
      <c r="II19" s="86"/>
      <c r="IJ19" s="86"/>
      <c r="IK19" s="87"/>
      <c r="IL19" s="86">
        <f>IL14+IL16-IL17-IL18</f>
        <v>72</v>
      </c>
      <c r="IN19" s="86"/>
      <c r="IO19" s="86"/>
      <c r="IP19" s="86"/>
      <c r="IQ19" s="86"/>
      <c r="IR19" s="86"/>
      <c r="IS19" s="86"/>
      <c r="IT19" s="86"/>
      <c r="IU19" s="87"/>
      <c r="IV19" s="86">
        <f>IV14+IV16-IV17-IV18</f>
        <v>72</v>
      </c>
      <c r="IX19" s="86"/>
      <c r="IY19" s="86"/>
      <c r="IZ19" s="86"/>
      <c r="JA19" s="86"/>
      <c r="JB19" s="86"/>
      <c r="JC19" s="86"/>
      <c r="JD19" s="86"/>
      <c r="JE19" s="87"/>
      <c r="JF19" s="86">
        <f>JF14+JF16-JF17-JF18</f>
        <v>72</v>
      </c>
      <c r="JH19" s="86"/>
      <c r="JI19" s="86"/>
      <c r="JJ19" s="86"/>
      <c r="JK19" s="86"/>
      <c r="JL19" s="86"/>
      <c r="JM19" s="86"/>
      <c r="JN19" s="86"/>
      <c r="JO19" s="87"/>
    </row>
    <row r="20" spans="1:275" s="73" customFormat="1" x14ac:dyDescent="0.2">
      <c r="B20" s="74"/>
      <c r="C20" s="74"/>
      <c r="D20" s="74"/>
      <c r="E20" s="75" t="s">
        <v>18</v>
      </c>
      <c r="F20" s="84">
        <f>F14+F16+J20</f>
        <v>85</v>
      </c>
      <c r="H20" s="85" t="s">
        <v>119</v>
      </c>
      <c r="I20" s="86"/>
      <c r="J20" s="80"/>
      <c r="K20" s="86"/>
      <c r="L20" s="86"/>
      <c r="M20" s="86"/>
      <c r="N20" s="86"/>
      <c r="O20" s="87"/>
      <c r="P20" s="86">
        <f>P14+P16</f>
        <v>68</v>
      </c>
      <c r="R20" s="85" t="s">
        <v>119</v>
      </c>
      <c r="S20" s="86"/>
      <c r="T20" s="80"/>
      <c r="U20" s="86"/>
      <c r="V20" s="86"/>
      <c r="W20" s="86"/>
      <c r="X20" s="86"/>
      <c r="Y20" s="87"/>
      <c r="Z20" s="86">
        <f>Z14+Z16</f>
        <v>98</v>
      </c>
      <c r="AB20" s="85" t="s">
        <v>119</v>
      </c>
      <c r="AC20" s="86"/>
      <c r="AD20" s="80"/>
      <c r="AE20" s="86"/>
      <c r="AF20" s="86"/>
      <c r="AG20" s="86"/>
      <c r="AH20" s="86"/>
      <c r="AI20" s="87"/>
      <c r="AJ20" s="86">
        <f>AJ14+AJ16</f>
        <v>80</v>
      </c>
      <c r="AL20" s="85" t="s">
        <v>119</v>
      </c>
      <c r="AM20" s="86"/>
      <c r="AN20" s="80"/>
      <c r="AO20" s="86"/>
      <c r="AP20" s="86"/>
      <c r="AQ20" s="86"/>
      <c r="AR20" s="86"/>
      <c r="AS20" s="87"/>
      <c r="AT20" s="86">
        <f>AT14+AT16</f>
        <v>104</v>
      </c>
      <c r="AV20" s="85" t="s">
        <v>119</v>
      </c>
      <c r="AW20" s="86"/>
      <c r="AX20" s="80"/>
      <c r="AY20" s="86"/>
      <c r="AZ20" s="86"/>
      <c r="BA20" s="86"/>
      <c r="BB20" s="86"/>
      <c r="BC20" s="87"/>
      <c r="BD20" s="86">
        <f>BD14+BD16</f>
        <v>84</v>
      </c>
      <c r="BF20" s="85" t="s">
        <v>119</v>
      </c>
      <c r="BG20" s="86"/>
      <c r="BH20" s="80"/>
      <c r="BI20" s="86"/>
      <c r="BJ20" s="86"/>
      <c r="BK20" s="86"/>
      <c r="BL20" s="86"/>
      <c r="BM20" s="87"/>
      <c r="BN20" s="86">
        <f>BN14+BN16</f>
        <v>108</v>
      </c>
      <c r="BP20" s="85" t="s">
        <v>119</v>
      </c>
      <c r="BQ20" s="86"/>
      <c r="BR20" s="80"/>
      <c r="BS20" s="86"/>
      <c r="BT20" s="86"/>
      <c r="BU20" s="86"/>
      <c r="BV20" s="86"/>
      <c r="BW20" s="84"/>
      <c r="BX20" s="88">
        <f>BX14+BX16</f>
        <v>78</v>
      </c>
      <c r="BZ20" s="85" t="s">
        <v>119</v>
      </c>
      <c r="CA20" s="86"/>
      <c r="CB20" s="80"/>
      <c r="CC20" s="86"/>
      <c r="CD20" s="86"/>
      <c r="CE20" s="86"/>
      <c r="CF20" s="86"/>
      <c r="CG20" s="87"/>
      <c r="CH20" s="86">
        <f>CH14+CH16</f>
        <v>102</v>
      </c>
      <c r="CJ20" s="85" t="s">
        <v>119</v>
      </c>
      <c r="CK20" s="86"/>
      <c r="CL20" s="80"/>
      <c r="CM20" s="86"/>
      <c r="CN20" s="86"/>
      <c r="CO20" s="86"/>
      <c r="CP20" s="86"/>
      <c r="CQ20" s="87"/>
      <c r="CR20" s="86">
        <f>CR14+CR16</f>
        <v>72</v>
      </c>
      <c r="CT20" s="85" t="s">
        <v>119</v>
      </c>
      <c r="CU20" s="86"/>
      <c r="CV20" s="80"/>
      <c r="CW20" s="86"/>
      <c r="CX20" s="86"/>
      <c r="CY20" s="86"/>
      <c r="CZ20" s="86"/>
      <c r="DA20" s="87"/>
      <c r="DB20" s="86">
        <f>DB14+DB16</f>
        <v>96</v>
      </c>
      <c r="DD20" s="85" t="s">
        <v>119</v>
      </c>
      <c r="DE20" s="86"/>
      <c r="DF20" s="80"/>
      <c r="DG20" s="86"/>
      <c r="DH20" s="86"/>
      <c r="DI20" s="86"/>
      <c r="DJ20" s="86"/>
      <c r="DK20" s="84"/>
      <c r="DL20" s="88">
        <f>DL14+DL16</f>
        <v>72</v>
      </c>
      <c r="DN20" s="85" t="s">
        <v>119</v>
      </c>
      <c r="DO20" s="86"/>
      <c r="DP20" s="80"/>
      <c r="DQ20" s="86"/>
      <c r="DR20" s="86"/>
      <c r="DS20" s="86"/>
      <c r="DT20" s="86"/>
      <c r="DU20" s="87"/>
      <c r="DV20" s="86">
        <f>DV14+DV16</f>
        <v>96</v>
      </c>
      <c r="DX20" s="85" t="s">
        <v>119</v>
      </c>
      <c r="DY20" s="86"/>
      <c r="DZ20" s="80"/>
      <c r="EA20" s="86"/>
      <c r="EB20" s="86"/>
      <c r="EC20" s="86"/>
      <c r="ED20" s="86"/>
      <c r="EE20" s="87"/>
      <c r="EF20" s="86">
        <f>EF14+EF16</f>
        <v>72</v>
      </c>
      <c r="EH20" s="85" t="s">
        <v>119</v>
      </c>
      <c r="EI20" s="86"/>
      <c r="EJ20" s="80"/>
      <c r="EK20" s="86"/>
      <c r="EL20" s="86"/>
      <c r="EM20" s="86"/>
      <c r="EN20" s="86"/>
      <c r="EO20" s="87"/>
      <c r="EP20" s="86">
        <f>EP14+EP16</f>
        <v>96</v>
      </c>
      <c r="ER20" s="85" t="s">
        <v>119</v>
      </c>
      <c r="ES20" s="86"/>
      <c r="ET20" s="80"/>
      <c r="EU20" s="86"/>
      <c r="EV20" s="86"/>
      <c r="EW20" s="86"/>
      <c r="EX20" s="86"/>
      <c r="EY20" s="84"/>
      <c r="EZ20" s="88">
        <f>EZ14+EZ16</f>
        <v>72</v>
      </c>
      <c r="FB20" s="85" t="s">
        <v>119</v>
      </c>
      <c r="FC20" s="86"/>
      <c r="FD20" s="80"/>
      <c r="FE20" s="86"/>
      <c r="FF20" s="86"/>
      <c r="FG20" s="86"/>
      <c r="FH20" s="86"/>
      <c r="FI20" s="87"/>
      <c r="FJ20" s="86">
        <f>FJ14+FJ16</f>
        <v>96</v>
      </c>
      <c r="FL20" s="85" t="s">
        <v>119</v>
      </c>
      <c r="FM20" s="86"/>
      <c r="FN20" s="80"/>
      <c r="FO20" s="86"/>
      <c r="FP20" s="86"/>
      <c r="FQ20" s="86"/>
      <c r="FR20" s="86"/>
      <c r="FS20" s="87"/>
      <c r="FT20" s="86">
        <f>FT14+FT16</f>
        <v>72</v>
      </c>
      <c r="FV20" s="85" t="s">
        <v>119</v>
      </c>
      <c r="FW20" s="86"/>
      <c r="FX20" s="80"/>
      <c r="FY20" s="86"/>
      <c r="FZ20" s="86"/>
      <c r="GA20" s="86"/>
      <c r="GB20" s="86"/>
      <c r="GC20" s="87"/>
      <c r="GD20" s="86">
        <f>GD14+GD16</f>
        <v>96</v>
      </c>
      <c r="GF20" s="85" t="s">
        <v>119</v>
      </c>
      <c r="GG20" s="86"/>
      <c r="GH20" s="80"/>
      <c r="GI20" s="86"/>
      <c r="GJ20" s="86"/>
      <c r="GK20" s="86"/>
      <c r="GL20" s="86"/>
      <c r="GM20" s="84"/>
      <c r="GN20" s="88">
        <f>GN14+GN16</f>
        <v>72</v>
      </c>
      <c r="GP20" s="85" t="s">
        <v>119</v>
      </c>
      <c r="GQ20" s="86"/>
      <c r="GR20" s="80"/>
      <c r="GS20" s="86"/>
      <c r="GT20" s="86"/>
      <c r="GU20" s="86"/>
      <c r="GV20" s="86"/>
      <c r="GW20" s="87"/>
      <c r="GX20" s="86">
        <f>GX14+GX16</f>
        <v>96</v>
      </c>
      <c r="GZ20" s="85" t="s">
        <v>119</v>
      </c>
      <c r="HA20" s="86"/>
      <c r="HB20" s="80"/>
      <c r="HC20" s="86"/>
      <c r="HD20" s="86"/>
      <c r="HE20" s="86"/>
      <c r="HF20" s="86"/>
      <c r="HG20" s="87"/>
      <c r="HH20" s="86">
        <f>HH14+HH16</f>
        <v>72</v>
      </c>
      <c r="HJ20" s="85" t="s">
        <v>119</v>
      </c>
      <c r="HK20" s="86"/>
      <c r="HL20" s="80"/>
      <c r="HM20" s="86"/>
      <c r="HN20" s="86"/>
      <c r="HO20" s="86"/>
      <c r="HP20" s="86"/>
      <c r="HQ20" s="87"/>
      <c r="HR20" s="86">
        <f>HR14+HR16</f>
        <v>96</v>
      </c>
      <c r="HT20" s="85" t="s">
        <v>119</v>
      </c>
      <c r="HU20" s="86"/>
      <c r="HV20" s="80"/>
      <c r="HW20" s="86"/>
      <c r="HX20" s="86"/>
      <c r="HY20" s="86"/>
      <c r="HZ20" s="86"/>
      <c r="IA20" s="84"/>
      <c r="IB20" s="88">
        <f>IB14+IB16</f>
        <v>72</v>
      </c>
      <c r="ID20" s="85" t="s">
        <v>119</v>
      </c>
      <c r="IE20" s="86"/>
      <c r="IF20" s="80"/>
      <c r="IG20" s="86"/>
      <c r="IH20" s="86"/>
      <c r="II20" s="86"/>
      <c r="IJ20" s="86"/>
      <c r="IK20" s="87"/>
      <c r="IL20" s="86">
        <f>IL14+IL16</f>
        <v>96</v>
      </c>
      <c r="IN20" s="85" t="s">
        <v>119</v>
      </c>
      <c r="IO20" s="86"/>
      <c r="IP20" s="80"/>
      <c r="IQ20" s="86"/>
      <c r="IR20" s="86"/>
      <c r="IS20" s="86"/>
      <c r="IT20" s="86"/>
      <c r="IU20" s="87"/>
      <c r="IV20" s="86">
        <f>IV14+IV16</f>
        <v>72</v>
      </c>
      <c r="IX20" s="85" t="s">
        <v>119</v>
      </c>
      <c r="IY20" s="86"/>
      <c r="IZ20" s="80"/>
      <c r="JA20" s="86"/>
      <c r="JB20" s="86"/>
      <c r="JC20" s="86"/>
      <c r="JD20" s="86"/>
      <c r="JE20" s="87"/>
      <c r="JF20" s="86">
        <f>JF14+JF16</f>
        <v>96</v>
      </c>
      <c r="JH20" s="85" t="s">
        <v>119</v>
      </c>
      <c r="JI20" s="86"/>
      <c r="JJ20" s="80"/>
      <c r="JK20" s="86"/>
      <c r="JL20" s="86"/>
      <c r="JM20" s="86"/>
      <c r="JN20" s="86"/>
      <c r="JO20" s="87"/>
    </row>
    <row r="21" spans="1:275" s="73" customFormat="1" x14ac:dyDescent="0.2">
      <c r="B21" s="74"/>
      <c r="C21" s="74"/>
      <c r="D21" s="74"/>
      <c r="E21" s="75" t="s">
        <v>31</v>
      </c>
      <c r="F21" s="84">
        <f>COUNT(G29:G130)</f>
        <v>17</v>
      </c>
      <c r="H21" s="85" t="s">
        <v>120</v>
      </c>
      <c r="I21" s="86"/>
      <c r="J21" s="80">
        <v>17</v>
      </c>
      <c r="K21" s="86"/>
      <c r="L21" s="86"/>
      <c r="M21" s="86"/>
      <c r="N21" s="86"/>
      <c r="O21" s="87"/>
      <c r="P21" s="86">
        <f>COUNT(Q29:Q130)</f>
        <v>14</v>
      </c>
      <c r="R21" s="85" t="s">
        <v>120</v>
      </c>
      <c r="S21" s="86"/>
      <c r="T21" s="80"/>
      <c r="U21" s="86"/>
      <c r="V21" s="86"/>
      <c r="W21" s="86"/>
      <c r="X21" s="86"/>
      <c r="Y21" s="87"/>
      <c r="Z21" s="86">
        <f>COUNT(AA29:AA130)</f>
        <v>18</v>
      </c>
      <c r="AB21" s="85" t="s">
        <v>120</v>
      </c>
      <c r="AC21" s="86"/>
      <c r="AD21" s="80"/>
      <c r="AE21" s="86"/>
      <c r="AF21" s="86"/>
      <c r="AG21" s="86"/>
      <c r="AH21" s="86"/>
      <c r="AI21" s="87"/>
      <c r="AJ21" s="86">
        <f>COUNT(AK29:AK130)</f>
        <v>15</v>
      </c>
      <c r="AL21" s="85" t="s">
        <v>120</v>
      </c>
      <c r="AM21" s="86"/>
      <c r="AN21" s="80"/>
      <c r="AO21" s="86"/>
      <c r="AP21" s="86"/>
      <c r="AQ21" s="86"/>
      <c r="AR21" s="86"/>
      <c r="AS21" s="87"/>
      <c r="AT21" s="86">
        <f>COUNT(AU29:AU130)</f>
        <v>18</v>
      </c>
      <c r="AV21" s="85" t="s">
        <v>120</v>
      </c>
      <c r="AW21" s="86"/>
      <c r="AX21" s="80"/>
      <c r="AY21" s="86"/>
      <c r="AZ21" s="86"/>
      <c r="BA21" s="86"/>
      <c r="BB21" s="86"/>
      <c r="BC21" s="87"/>
      <c r="BD21" s="86">
        <f>COUNT(BE29:BE130)</f>
        <v>15</v>
      </c>
      <c r="BF21" s="85" t="s">
        <v>120</v>
      </c>
      <c r="BG21" s="86"/>
      <c r="BH21" s="80"/>
      <c r="BI21" s="86"/>
      <c r="BJ21" s="86"/>
      <c r="BK21" s="86"/>
      <c r="BL21" s="86"/>
      <c r="BM21" s="87"/>
      <c r="BN21" s="86">
        <f>COUNT(BO29:BO130)</f>
        <v>18</v>
      </c>
      <c r="BP21" s="85" t="s">
        <v>120</v>
      </c>
      <c r="BQ21" s="86"/>
      <c r="BR21" s="80"/>
      <c r="BS21" s="86"/>
      <c r="BT21" s="86"/>
      <c r="BU21" s="86"/>
      <c r="BV21" s="86"/>
      <c r="BW21" s="84"/>
      <c r="BX21" s="88">
        <f>COUNT(BY29:BY130)</f>
        <v>15</v>
      </c>
      <c r="BZ21" s="85" t="s">
        <v>120</v>
      </c>
      <c r="CA21" s="86"/>
      <c r="CB21" s="80"/>
      <c r="CC21" s="86"/>
      <c r="CD21" s="86"/>
      <c r="CE21" s="86"/>
      <c r="CF21" s="86"/>
      <c r="CG21" s="87"/>
      <c r="CH21" s="86">
        <f>COUNT(CI29:CI130)</f>
        <v>18</v>
      </c>
      <c r="CJ21" s="85" t="s">
        <v>120</v>
      </c>
      <c r="CK21" s="86"/>
      <c r="CL21" s="80"/>
      <c r="CM21" s="86"/>
      <c r="CN21" s="86"/>
      <c r="CO21" s="86"/>
      <c r="CP21" s="86"/>
      <c r="CQ21" s="87"/>
      <c r="CR21" s="86">
        <f>COUNT(CS29:CS130)</f>
        <v>15</v>
      </c>
      <c r="CT21" s="85" t="s">
        <v>120</v>
      </c>
      <c r="CU21" s="86"/>
      <c r="CV21" s="80"/>
      <c r="CW21" s="86"/>
      <c r="CX21" s="86"/>
      <c r="CY21" s="86"/>
      <c r="CZ21" s="86"/>
      <c r="DA21" s="87"/>
      <c r="DB21" s="86">
        <f>COUNT(DC29:DC130)</f>
        <v>18</v>
      </c>
      <c r="DD21" s="85" t="s">
        <v>120</v>
      </c>
      <c r="DE21" s="86"/>
      <c r="DF21" s="80"/>
      <c r="DG21" s="86"/>
      <c r="DH21" s="86"/>
      <c r="DI21" s="86"/>
      <c r="DJ21" s="86"/>
      <c r="DK21" s="84"/>
      <c r="DL21" s="88">
        <f>COUNT(DM29:DM130)</f>
        <v>15</v>
      </c>
      <c r="DN21" s="85" t="s">
        <v>120</v>
      </c>
      <c r="DO21" s="86"/>
      <c r="DP21" s="80"/>
      <c r="DQ21" s="86"/>
      <c r="DR21" s="86"/>
      <c r="DS21" s="86"/>
      <c r="DT21" s="86"/>
      <c r="DU21" s="87"/>
      <c r="DV21" s="86">
        <f>COUNT(DW29:DW130)</f>
        <v>18</v>
      </c>
      <c r="DX21" s="85" t="s">
        <v>120</v>
      </c>
      <c r="DY21" s="86"/>
      <c r="DZ21" s="80"/>
      <c r="EA21" s="86"/>
      <c r="EB21" s="86"/>
      <c r="EC21" s="86"/>
      <c r="ED21" s="86"/>
      <c r="EE21" s="87"/>
      <c r="EF21" s="86">
        <f>COUNT(EG29:EG130)</f>
        <v>15</v>
      </c>
      <c r="EH21" s="85" t="s">
        <v>120</v>
      </c>
      <c r="EI21" s="86"/>
      <c r="EJ21" s="80"/>
      <c r="EK21" s="86"/>
      <c r="EL21" s="86"/>
      <c r="EM21" s="86"/>
      <c r="EN21" s="86"/>
      <c r="EO21" s="87"/>
      <c r="EP21" s="86">
        <f>COUNT(EQ29:EQ130)</f>
        <v>18</v>
      </c>
      <c r="ER21" s="85" t="s">
        <v>120</v>
      </c>
      <c r="ES21" s="86"/>
      <c r="ET21" s="80"/>
      <c r="EU21" s="86"/>
      <c r="EV21" s="86"/>
      <c r="EW21" s="86"/>
      <c r="EX21" s="86"/>
      <c r="EY21" s="84"/>
      <c r="EZ21" s="88">
        <f>COUNT(FA29:FA130)</f>
        <v>15</v>
      </c>
      <c r="FB21" s="85" t="s">
        <v>120</v>
      </c>
      <c r="FC21" s="86"/>
      <c r="FD21" s="80"/>
      <c r="FE21" s="86"/>
      <c r="FF21" s="86"/>
      <c r="FG21" s="86"/>
      <c r="FH21" s="86"/>
      <c r="FI21" s="87"/>
      <c r="FJ21" s="86">
        <f>COUNT(FK29:FK130)</f>
        <v>18</v>
      </c>
      <c r="FL21" s="85" t="s">
        <v>120</v>
      </c>
      <c r="FM21" s="86"/>
      <c r="FN21" s="80"/>
      <c r="FO21" s="86"/>
      <c r="FP21" s="86"/>
      <c r="FQ21" s="86"/>
      <c r="FR21" s="86"/>
      <c r="FS21" s="87"/>
      <c r="FT21" s="86">
        <f>COUNT(FU29:FU130)</f>
        <v>15</v>
      </c>
      <c r="FV21" s="85" t="s">
        <v>120</v>
      </c>
      <c r="FW21" s="86"/>
      <c r="FX21" s="80"/>
      <c r="FY21" s="86"/>
      <c r="FZ21" s="86"/>
      <c r="GA21" s="86"/>
      <c r="GB21" s="86"/>
      <c r="GC21" s="87"/>
      <c r="GD21" s="86">
        <f>COUNT(GE29:GE130)</f>
        <v>18</v>
      </c>
      <c r="GF21" s="85" t="s">
        <v>120</v>
      </c>
      <c r="GG21" s="86"/>
      <c r="GH21" s="80"/>
      <c r="GI21" s="86"/>
      <c r="GJ21" s="86"/>
      <c r="GK21" s="86"/>
      <c r="GL21" s="86"/>
      <c r="GM21" s="84"/>
      <c r="GN21" s="88">
        <f>COUNT(GO29:GO130)</f>
        <v>15</v>
      </c>
      <c r="GP21" s="85" t="s">
        <v>120</v>
      </c>
      <c r="GQ21" s="86"/>
      <c r="GR21" s="80"/>
      <c r="GS21" s="86"/>
      <c r="GT21" s="86"/>
      <c r="GU21" s="86"/>
      <c r="GV21" s="86"/>
      <c r="GW21" s="87"/>
      <c r="GX21" s="86">
        <f>COUNT(GY29:GY130)</f>
        <v>18</v>
      </c>
      <c r="GZ21" s="85" t="s">
        <v>120</v>
      </c>
      <c r="HA21" s="86"/>
      <c r="HB21" s="80"/>
      <c r="HC21" s="86"/>
      <c r="HD21" s="86"/>
      <c r="HE21" s="86"/>
      <c r="HF21" s="86"/>
      <c r="HG21" s="87"/>
      <c r="HH21" s="86">
        <f>COUNT(HI29:HI130)</f>
        <v>15</v>
      </c>
      <c r="HJ21" s="85" t="s">
        <v>120</v>
      </c>
      <c r="HK21" s="86"/>
      <c r="HL21" s="80"/>
      <c r="HM21" s="86"/>
      <c r="HN21" s="86"/>
      <c r="HO21" s="86"/>
      <c r="HP21" s="86"/>
      <c r="HQ21" s="87"/>
      <c r="HR21" s="86">
        <f>COUNT(HS29:HS130)</f>
        <v>18</v>
      </c>
      <c r="HT21" s="85" t="s">
        <v>120</v>
      </c>
      <c r="HU21" s="86"/>
      <c r="HV21" s="80"/>
      <c r="HW21" s="86"/>
      <c r="HX21" s="86"/>
      <c r="HY21" s="86"/>
      <c r="HZ21" s="86"/>
      <c r="IA21" s="84"/>
      <c r="IB21" s="88">
        <f>COUNT(IC29:IC130)</f>
        <v>15</v>
      </c>
      <c r="ID21" s="85" t="s">
        <v>120</v>
      </c>
      <c r="IE21" s="86"/>
      <c r="IF21" s="80"/>
      <c r="IG21" s="86"/>
      <c r="IH21" s="86"/>
      <c r="II21" s="86"/>
      <c r="IJ21" s="86"/>
      <c r="IK21" s="87"/>
      <c r="IL21" s="86">
        <f>COUNT(IM29:IM130)</f>
        <v>18</v>
      </c>
      <c r="IN21" s="85" t="s">
        <v>120</v>
      </c>
      <c r="IO21" s="86"/>
      <c r="IP21" s="80"/>
      <c r="IQ21" s="86"/>
      <c r="IR21" s="86"/>
      <c r="IS21" s="86"/>
      <c r="IT21" s="86"/>
      <c r="IU21" s="87"/>
      <c r="IV21" s="86">
        <f>COUNT(IW29:IW130)</f>
        <v>15</v>
      </c>
      <c r="IX21" s="85" t="s">
        <v>120</v>
      </c>
      <c r="IY21" s="86"/>
      <c r="IZ21" s="80"/>
      <c r="JA21" s="86"/>
      <c r="JB21" s="86"/>
      <c r="JC21" s="86"/>
      <c r="JD21" s="86"/>
      <c r="JE21" s="87"/>
      <c r="JF21" s="86">
        <f>COUNT(JG29:JG130)</f>
        <v>18</v>
      </c>
      <c r="JH21" s="85" t="s">
        <v>120</v>
      </c>
      <c r="JI21" s="86"/>
      <c r="JJ21" s="80"/>
      <c r="JK21" s="86"/>
      <c r="JL21" s="86"/>
      <c r="JM21" s="86"/>
      <c r="JN21" s="86"/>
      <c r="JO21" s="87"/>
    </row>
    <row r="22" spans="1:275" s="73" customFormat="1" x14ac:dyDescent="0.2">
      <c r="B22" s="74"/>
      <c r="C22" s="74"/>
      <c r="D22" s="74"/>
      <c r="E22" s="75" t="s">
        <v>32</v>
      </c>
      <c r="F22" s="84"/>
      <c r="H22" s="86"/>
      <c r="I22" s="86"/>
      <c r="J22" s="86">
        <f>SUM(J29:J130)</f>
        <v>26</v>
      </c>
      <c r="K22" s="86"/>
      <c r="L22" s="86"/>
      <c r="M22" s="86"/>
      <c r="N22" s="86"/>
      <c r="O22" s="87"/>
      <c r="P22" s="86"/>
      <c r="R22" s="86"/>
      <c r="S22" s="86"/>
      <c r="T22" s="86">
        <f>SUM(T29:T130)</f>
        <v>26</v>
      </c>
      <c r="U22" s="86"/>
      <c r="V22" s="86"/>
      <c r="W22" s="86"/>
      <c r="X22" s="86"/>
      <c r="Y22" s="87"/>
      <c r="Z22" s="86"/>
      <c r="AB22" s="86"/>
      <c r="AC22" s="86"/>
      <c r="AD22" s="86">
        <f>SUM(AD29:AD130)</f>
        <v>27</v>
      </c>
      <c r="AE22" s="86"/>
      <c r="AF22" s="86"/>
      <c r="AG22" s="86"/>
      <c r="AH22" s="86"/>
      <c r="AI22" s="87"/>
      <c r="AJ22" s="86"/>
      <c r="AL22" s="86"/>
      <c r="AM22" s="86"/>
      <c r="AN22" s="86">
        <f>SUM(AN29:AN130)</f>
        <v>32</v>
      </c>
      <c r="AO22" s="86"/>
      <c r="AP22" s="86"/>
      <c r="AQ22" s="86"/>
      <c r="AR22" s="86"/>
      <c r="AS22" s="87"/>
      <c r="AT22" s="86"/>
      <c r="AV22" s="86"/>
      <c r="AW22" s="86"/>
      <c r="AX22" s="86">
        <f>SUM(AX29:AX130)</f>
        <v>28</v>
      </c>
      <c r="AY22" s="86"/>
      <c r="AZ22" s="86"/>
      <c r="BA22" s="86"/>
      <c r="BB22" s="86"/>
      <c r="BC22" s="87"/>
      <c r="BD22" s="86"/>
      <c r="BF22" s="86"/>
      <c r="BG22" s="86"/>
      <c r="BH22" s="86">
        <f>SUM(BH29:BH130)</f>
        <v>30</v>
      </c>
      <c r="BI22" s="86"/>
      <c r="BJ22" s="86"/>
      <c r="BK22" s="86"/>
      <c r="BL22" s="86"/>
      <c r="BM22" s="87"/>
      <c r="BN22" s="86"/>
      <c r="BP22" s="86"/>
      <c r="BQ22" s="86"/>
      <c r="BR22" s="86">
        <f>SUM(BR29:BR130)</f>
        <v>31</v>
      </c>
      <c r="BS22" s="86"/>
      <c r="BT22" s="86"/>
      <c r="BU22" s="86"/>
      <c r="BV22" s="86"/>
      <c r="BW22" s="84"/>
      <c r="BX22" s="88"/>
      <c r="BZ22" s="86"/>
      <c r="CA22" s="86"/>
      <c r="CB22" s="86">
        <f>SUM(CB29:CB130)</f>
        <v>29</v>
      </c>
      <c r="CC22" s="86"/>
      <c r="CD22" s="86"/>
      <c r="CE22" s="86"/>
      <c r="CF22" s="86"/>
      <c r="CG22" s="87"/>
      <c r="CH22" s="86"/>
      <c r="CJ22" s="86"/>
      <c r="CK22" s="86"/>
      <c r="CL22" s="86">
        <f>SUM(CL29:CL130)</f>
        <v>26</v>
      </c>
      <c r="CM22" s="86"/>
      <c r="CN22" s="86"/>
      <c r="CO22" s="86"/>
      <c r="CP22" s="86"/>
      <c r="CQ22" s="87"/>
      <c r="CR22" s="86"/>
      <c r="CT22" s="86"/>
      <c r="CU22" s="86"/>
      <c r="CV22" s="86">
        <f>SUM(CV29:CV130)</f>
        <v>27</v>
      </c>
      <c r="CW22" s="86"/>
      <c r="CX22" s="86"/>
      <c r="CY22" s="86"/>
      <c r="CZ22" s="86"/>
      <c r="DA22" s="87"/>
      <c r="DB22" s="86"/>
      <c r="DD22" s="86"/>
      <c r="DE22" s="86"/>
      <c r="DF22" s="86">
        <f>SUM(DF29:DF130)</f>
        <v>28</v>
      </c>
      <c r="DG22" s="86"/>
      <c r="DH22" s="86"/>
      <c r="DI22" s="86"/>
      <c r="DJ22" s="86"/>
      <c r="DK22" s="84"/>
      <c r="DL22" s="88"/>
      <c r="DN22" s="86"/>
      <c r="DO22" s="86"/>
      <c r="DP22" s="86">
        <f>SUM(DP29:DP130)</f>
        <v>27</v>
      </c>
      <c r="DQ22" s="86"/>
      <c r="DR22" s="86"/>
      <c r="DS22" s="86"/>
      <c r="DT22" s="86"/>
      <c r="DU22" s="87"/>
      <c r="DV22" s="86"/>
      <c r="DX22" s="86"/>
      <c r="DY22" s="86"/>
      <c r="DZ22" s="86">
        <f>SUM(DZ29:DZ130)</f>
        <v>26</v>
      </c>
      <c r="EA22" s="86"/>
      <c r="EB22" s="86"/>
      <c r="EC22" s="86"/>
      <c r="ED22" s="86"/>
      <c r="EE22" s="87"/>
      <c r="EF22" s="86"/>
      <c r="EH22" s="86"/>
      <c r="EI22" s="86"/>
      <c r="EJ22" s="86">
        <f>SUM(EJ29:EJ130)</f>
        <v>27</v>
      </c>
      <c r="EK22" s="86"/>
      <c r="EL22" s="86"/>
      <c r="EM22" s="86"/>
      <c r="EN22" s="86"/>
      <c r="EO22" s="87"/>
      <c r="EP22" s="86"/>
      <c r="ER22" s="86"/>
      <c r="ES22" s="86"/>
      <c r="ET22" s="86">
        <f>SUM(ET29:ET130)</f>
        <v>28</v>
      </c>
      <c r="EU22" s="86"/>
      <c r="EV22" s="86"/>
      <c r="EW22" s="86"/>
      <c r="EX22" s="86"/>
      <c r="EY22" s="84"/>
      <c r="EZ22" s="88"/>
      <c r="FB22" s="86"/>
      <c r="FC22" s="86"/>
      <c r="FD22" s="86">
        <f>SUM(FD29:FD130)</f>
        <v>27</v>
      </c>
      <c r="FE22" s="86"/>
      <c r="FF22" s="86"/>
      <c r="FG22" s="86"/>
      <c r="FH22" s="86"/>
      <c r="FI22" s="87"/>
      <c r="FJ22" s="86"/>
      <c r="FL22" s="86"/>
      <c r="FM22" s="86"/>
      <c r="FN22" s="86">
        <f>SUM(FN29:FN130)</f>
        <v>26</v>
      </c>
      <c r="FO22" s="86"/>
      <c r="FP22" s="86"/>
      <c r="FQ22" s="86"/>
      <c r="FR22" s="86"/>
      <c r="FS22" s="87"/>
      <c r="FT22" s="86"/>
      <c r="FV22" s="86"/>
      <c r="FW22" s="86"/>
      <c r="FX22" s="86">
        <f>SUM(FX29:FX130)</f>
        <v>27</v>
      </c>
      <c r="FY22" s="86"/>
      <c r="FZ22" s="86"/>
      <c r="GA22" s="86"/>
      <c r="GB22" s="86"/>
      <c r="GC22" s="87"/>
      <c r="GD22" s="86"/>
      <c r="GF22" s="86"/>
      <c r="GG22" s="86"/>
      <c r="GH22" s="86">
        <f>SUM(GH29:GH130)</f>
        <v>28</v>
      </c>
      <c r="GI22" s="86"/>
      <c r="GJ22" s="86"/>
      <c r="GK22" s="86"/>
      <c r="GL22" s="86"/>
      <c r="GM22" s="84"/>
      <c r="GN22" s="88"/>
      <c r="GP22" s="86"/>
      <c r="GQ22" s="86"/>
      <c r="GR22" s="86">
        <f>SUM(GR29:GR130)</f>
        <v>27</v>
      </c>
      <c r="GS22" s="86"/>
      <c r="GT22" s="86"/>
      <c r="GU22" s="86"/>
      <c r="GV22" s="86"/>
      <c r="GW22" s="87"/>
      <c r="GX22" s="86"/>
      <c r="GZ22" s="86"/>
      <c r="HA22" s="86"/>
      <c r="HB22" s="86">
        <f>SUM(HB29:HB130)</f>
        <v>26</v>
      </c>
      <c r="HC22" s="86"/>
      <c r="HD22" s="86"/>
      <c r="HE22" s="86"/>
      <c r="HF22" s="86"/>
      <c r="HG22" s="87"/>
      <c r="HH22" s="86"/>
      <c r="HJ22" s="86"/>
      <c r="HK22" s="86"/>
      <c r="HL22" s="86">
        <f>SUM(HL29:HL130)</f>
        <v>27</v>
      </c>
      <c r="HM22" s="86"/>
      <c r="HN22" s="86"/>
      <c r="HO22" s="86"/>
      <c r="HP22" s="86"/>
      <c r="HQ22" s="87"/>
      <c r="HR22" s="86"/>
      <c r="HT22" s="86"/>
      <c r="HU22" s="86"/>
      <c r="HV22" s="86">
        <f>SUM(HV29:HV130)</f>
        <v>28</v>
      </c>
      <c r="HW22" s="86"/>
      <c r="HX22" s="86"/>
      <c r="HY22" s="86"/>
      <c r="HZ22" s="86"/>
      <c r="IA22" s="84"/>
      <c r="IB22" s="88"/>
      <c r="ID22" s="86"/>
      <c r="IE22" s="86"/>
      <c r="IF22" s="86">
        <f>SUM(IF29:IF130)</f>
        <v>27</v>
      </c>
      <c r="IG22" s="86"/>
      <c r="IH22" s="86"/>
      <c r="II22" s="86"/>
      <c r="IJ22" s="86"/>
      <c r="IK22" s="87"/>
      <c r="IL22" s="86"/>
      <c r="IN22" s="86"/>
      <c r="IO22" s="86"/>
      <c r="IP22" s="86">
        <f>SUM(IP29:IP130)</f>
        <v>26</v>
      </c>
      <c r="IQ22" s="86"/>
      <c r="IR22" s="86"/>
      <c r="IS22" s="86"/>
      <c r="IT22" s="86"/>
      <c r="IU22" s="87"/>
      <c r="IV22" s="86"/>
      <c r="IX22" s="86"/>
      <c r="IY22" s="86"/>
      <c r="IZ22" s="86">
        <f>SUM(IZ29:IZ130)</f>
        <v>27</v>
      </c>
      <c r="JA22" s="86"/>
      <c r="JB22" s="86"/>
      <c r="JC22" s="86"/>
      <c r="JD22" s="86"/>
      <c r="JE22" s="87"/>
      <c r="JF22" s="86"/>
      <c r="JH22" s="86"/>
      <c r="JI22" s="86"/>
      <c r="JJ22" s="86">
        <f>SUM(JJ29:JJ130)</f>
        <v>28</v>
      </c>
      <c r="JK22" s="86"/>
      <c r="JL22" s="86"/>
      <c r="JM22" s="86"/>
      <c r="JN22" s="86"/>
      <c r="JO22" s="87"/>
    </row>
    <row r="23" spans="1:275" s="73" customFormat="1" x14ac:dyDescent="0.2">
      <c r="B23" s="74"/>
      <c r="C23" s="74"/>
      <c r="D23" s="74"/>
      <c r="E23" s="75" t="s">
        <v>121</v>
      </c>
      <c r="F23" s="84"/>
      <c r="H23" s="86"/>
      <c r="I23" s="86"/>
      <c r="J23" s="86"/>
      <c r="K23" s="86">
        <f>SUM(K29:K130)</f>
        <v>9.25</v>
      </c>
      <c r="L23" s="86"/>
      <c r="M23" s="86"/>
      <c r="N23" s="86"/>
      <c r="O23" s="87"/>
      <c r="P23" s="86"/>
      <c r="R23" s="86"/>
      <c r="S23" s="86"/>
      <c r="T23" s="86"/>
      <c r="U23" s="86">
        <f>SUM(U29:U130)</f>
        <v>9.75</v>
      </c>
      <c r="V23" s="86"/>
      <c r="W23" s="86"/>
      <c r="X23" s="86"/>
      <c r="Y23" s="87"/>
      <c r="Z23" s="86"/>
      <c r="AB23" s="86"/>
      <c r="AC23" s="86"/>
      <c r="AD23" s="86"/>
      <c r="AE23" s="86">
        <f>SUM(AE29:AE130)</f>
        <v>9.75</v>
      </c>
      <c r="AF23" s="86"/>
      <c r="AG23" s="86"/>
      <c r="AH23" s="86"/>
      <c r="AI23" s="87"/>
      <c r="AJ23" s="86"/>
      <c r="AL23" s="86"/>
      <c r="AM23" s="86"/>
      <c r="AN23" s="86"/>
      <c r="AO23" s="86">
        <f>SUM(AO29:AO130)</f>
        <v>12</v>
      </c>
      <c r="AP23" s="86"/>
      <c r="AQ23" s="86"/>
      <c r="AR23" s="86"/>
      <c r="AS23" s="87"/>
      <c r="AT23" s="86"/>
      <c r="AV23" s="86"/>
      <c r="AW23" s="86"/>
      <c r="AX23" s="86"/>
      <c r="AY23" s="86">
        <f>SUM(AY29:AY130)</f>
        <v>10.25</v>
      </c>
      <c r="AZ23" s="86"/>
      <c r="BA23" s="86"/>
      <c r="BB23" s="86"/>
      <c r="BC23" s="87"/>
      <c r="BD23" s="86"/>
      <c r="BF23" s="86"/>
      <c r="BG23" s="86"/>
      <c r="BH23" s="86"/>
      <c r="BI23" s="86">
        <f>SUM(BI29:BI130)</f>
        <v>11.5</v>
      </c>
      <c r="BJ23" s="86"/>
      <c r="BK23" s="86"/>
      <c r="BL23" s="86"/>
      <c r="BM23" s="87"/>
      <c r="BN23" s="86"/>
      <c r="BP23" s="86"/>
      <c r="BQ23" s="86"/>
      <c r="BR23" s="86"/>
      <c r="BS23" s="86">
        <f>SUM(BS29:BS130)</f>
        <v>11.75</v>
      </c>
      <c r="BT23" s="86"/>
      <c r="BU23" s="86"/>
      <c r="BV23" s="86"/>
      <c r="BW23" s="84"/>
      <c r="BX23" s="88"/>
      <c r="BZ23" s="86"/>
      <c r="CA23" s="86"/>
      <c r="CB23" s="86"/>
      <c r="CC23" s="86">
        <f>SUM(CC29:CC130)</f>
        <v>11</v>
      </c>
      <c r="CD23" s="86"/>
      <c r="CE23" s="86"/>
      <c r="CF23" s="86"/>
      <c r="CG23" s="87"/>
      <c r="CH23" s="86"/>
      <c r="CJ23" s="86"/>
      <c r="CK23" s="86"/>
      <c r="CL23" s="86"/>
      <c r="CM23" s="86">
        <f>SUM(CM29:CM130)</f>
        <v>9.25</v>
      </c>
      <c r="CN23" s="86"/>
      <c r="CO23" s="86"/>
      <c r="CP23" s="86"/>
      <c r="CQ23" s="87"/>
      <c r="CR23" s="86"/>
      <c r="CT23" s="86"/>
      <c r="CU23" s="86"/>
      <c r="CV23" s="86"/>
      <c r="CW23" s="86">
        <f>SUM(CW29:CW130)</f>
        <v>10</v>
      </c>
      <c r="CX23" s="86"/>
      <c r="CY23" s="86"/>
      <c r="CZ23" s="86"/>
      <c r="DA23" s="87"/>
      <c r="DB23" s="86"/>
      <c r="DD23" s="86"/>
      <c r="DE23" s="86"/>
      <c r="DF23" s="86"/>
      <c r="DG23" s="86">
        <f>SUM(DG29:DG130)</f>
        <v>10.25</v>
      </c>
      <c r="DH23" s="86"/>
      <c r="DI23" s="86"/>
      <c r="DJ23" s="86"/>
      <c r="DK23" s="84"/>
      <c r="DL23" s="88"/>
      <c r="DN23" s="86"/>
      <c r="DO23" s="86"/>
      <c r="DP23" s="86"/>
      <c r="DQ23" s="86">
        <f>SUM(DQ29:DQ130)</f>
        <v>10</v>
      </c>
      <c r="DR23" s="86"/>
      <c r="DS23" s="86"/>
      <c r="DT23" s="86"/>
      <c r="DU23" s="87"/>
      <c r="DV23" s="86"/>
      <c r="DX23" s="86"/>
      <c r="DY23" s="86"/>
      <c r="DZ23" s="86"/>
      <c r="EA23" s="86">
        <f>SUM(EA29:EA130)</f>
        <v>9.25</v>
      </c>
      <c r="EB23" s="86"/>
      <c r="EC23" s="86"/>
      <c r="ED23" s="86"/>
      <c r="EE23" s="87"/>
      <c r="EF23" s="86"/>
      <c r="EH23" s="86"/>
      <c r="EI23" s="86"/>
      <c r="EJ23" s="86"/>
      <c r="EK23" s="86">
        <f>SUM(EK29:EK130)</f>
        <v>10</v>
      </c>
      <c r="EL23" s="86"/>
      <c r="EM23" s="86"/>
      <c r="EN23" s="86"/>
      <c r="EO23" s="87"/>
      <c r="EP23" s="86"/>
      <c r="ER23" s="86"/>
      <c r="ES23" s="86"/>
      <c r="ET23" s="86"/>
      <c r="EU23" s="86">
        <f>SUM(EU29:EU130)</f>
        <v>10.25</v>
      </c>
      <c r="EV23" s="86"/>
      <c r="EW23" s="86"/>
      <c r="EX23" s="86"/>
      <c r="EY23" s="84"/>
      <c r="EZ23" s="88"/>
      <c r="FB23" s="86"/>
      <c r="FC23" s="86"/>
      <c r="FD23" s="86"/>
      <c r="FE23" s="86">
        <f>SUM(FE29:FE130)</f>
        <v>10</v>
      </c>
      <c r="FF23" s="86"/>
      <c r="FG23" s="86"/>
      <c r="FH23" s="86"/>
      <c r="FI23" s="87"/>
      <c r="FJ23" s="86"/>
      <c r="FL23" s="86"/>
      <c r="FM23" s="86"/>
      <c r="FN23" s="86"/>
      <c r="FO23" s="86">
        <f>SUM(FO29:FO130)</f>
        <v>9.25</v>
      </c>
      <c r="FP23" s="86"/>
      <c r="FQ23" s="86"/>
      <c r="FR23" s="86"/>
      <c r="FS23" s="87"/>
      <c r="FT23" s="86"/>
      <c r="FV23" s="86"/>
      <c r="FW23" s="86"/>
      <c r="FX23" s="86"/>
      <c r="FY23" s="86">
        <f>SUM(FY29:FY130)</f>
        <v>10</v>
      </c>
      <c r="FZ23" s="86"/>
      <c r="GA23" s="86"/>
      <c r="GB23" s="86"/>
      <c r="GC23" s="87"/>
      <c r="GD23" s="86"/>
      <c r="GF23" s="86"/>
      <c r="GG23" s="86"/>
      <c r="GH23" s="86"/>
      <c r="GI23" s="86">
        <f>SUM(GI29:GI130)</f>
        <v>10.25</v>
      </c>
      <c r="GJ23" s="86"/>
      <c r="GK23" s="86"/>
      <c r="GL23" s="86"/>
      <c r="GM23" s="84"/>
      <c r="GN23" s="88"/>
      <c r="GP23" s="86"/>
      <c r="GQ23" s="86"/>
      <c r="GR23" s="86"/>
      <c r="GS23" s="86">
        <f>SUM(GS29:GS130)</f>
        <v>10</v>
      </c>
      <c r="GT23" s="86"/>
      <c r="GU23" s="86"/>
      <c r="GV23" s="86"/>
      <c r="GW23" s="87"/>
      <c r="GX23" s="86"/>
      <c r="GZ23" s="86"/>
      <c r="HA23" s="86"/>
      <c r="HB23" s="86"/>
      <c r="HC23" s="86">
        <f>SUM(HC29:HC130)</f>
        <v>9.25</v>
      </c>
      <c r="HD23" s="86"/>
      <c r="HE23" s="86"/>
      <c r="HF23" s="86"/>
      <c r="HG23" s="87"/>
      <c r="HH23" s="86"/>
      <c r="HJ23" s="86"/>
      <c r="HK23" s="86"/>
      <c r="HL23" s="86"/>
      <c r="HM23" s="86">
        <f>SUM(HM29:HM130)</f>
        <v>10</v>
      </c>
      <c r="HN23" s="86"/>
      <c r="HO23" s="86"/>
      <c r="HP23" s="86"/>
      <c r="HQ23" s="87"/>
      <c r="HR23" s="86"/>
      <c r="HT23" s="86"/>
      <c r="HU23" s="86"/>
      <c r="HV23" s="86"/>
      <c r="HW23" s="86">
        <f>SUM(HW29:HW130)</f>
        <v>10.25</v>
      </c>
      <c r="HX23" s="86"/>
      <c r="HY23" s="86"/>
      <c r="HZ23" s="86"/>
      <c r="IA23" s="84"/>
      <c r="IB23" s="88"/>
      <c r="ID23" s="86"/>
      <c r="IE23" s="86"/>
      <c r="IF23" s="86"/>
      <c r="IG23" s="86">
        <f>SUM(IG29:IG130)</f>
        <v>10</v>
      </c>
      <c r="IH23" s="86"/>
      <c r="II23" s="86"/>
      <c r="IJ23" s="86"/>
      <c r="IK23" s="87"/>
      <c r="IL23" s="86"/>
      <c r="IN23" s="86"/>
      <c r="IO23" s="86"/>
      <c r="IP23" s="86"/>
      <c r="IQ23" s="86">
        <f>SUM(IQ29:IQ130)</f>
        <v>9.25</v>
      </c>
      <c r="IR23" s="86"/>
      <c r="IS23" s="86"/>
      <c r="IT23" s="86"/>
      <c r="IU23" s="87"/>
      <c r="IV23" s="86"/>
      <c r="IX23" s="86"/>
      <c r="IY23" s="86"/>
      <c r="IZ23" s="86"/>
      <c r="JA23" s="86">
        <f>SUM(JA29:JA130)</f>
        <v>10</v>
      </c>
      <c r="JB23" s="86"/>
      <c r="JC23" s="86"/>
      <c r="JD23" s="86"/>
      <c r="JE23" s="87"/>
      <c r="JF23" s="86"/>
      <c r="JH23" s="86"/>
      <c r="JI23" s="86"/>
      <c r="JJ23" s="86"/>
      <c r="JK23" s="86">
        <f>SUM(JK29:JK130)</f>
        <v>10.25</v>
      </c>
      <c r="JL23" s="86"/>
      <c r="JM23" s="86"/>
      <c r="JN23" s="86"/>
      <c r="JO23" s="87"/>
    </row>
    <row r="24" spans="1:275" s="73" customFormat="1" x14ac:dyDescent="0.2">
      <c r="B24" s="74"/>
      <c r="C24" s="74"/>
      <c r="D24" s="74"/>
      <c r="E24" s="75" t="s">
        <v>33</v>
      </c>
      <c r="F24" s="84"/>
      <c r="H24" s="86"/>
      <c r="I24" s="86"/>
      <c r="J24" s="86"/>
      <c r="K24" s="86"/>
      <c r="L24" s="86"/>
      <c r="M24" s="86"/>
      <c r="N24" s="86"/>
      <c r="O24" s="87">
        <f>SUM(O29:O134)</f>
        <v>63</v>
      </c>
      <c r="P24" s="86"/>
      <c r="R24" s="86"/>
      <c r="S24" s="86"/>
      <c r="T24" s="86"/>
      <c r="U24" s="86"/>
      <c r="V24" s="86"/>
      <c r="W24" s="86"/>
      <c r="X24" s="86"/>
      <c r="Y24" s="87">
        <f>SUM(Y29:Y134)</f>
        <v>46</v>
      </c>
      <c r="Z24" s="86"/>
      <c r="AB24" s="86"/>
      <c r="AC24" s="86"/>
      <c r="AD24" s="86"/>
      <c r="AE24" s="86"/>
      <c r="AF24" s="86"/>
      <c r="AG24" s="86"/>
      <c r="AH24" s="86"/>
      <c r="AI24" s="87">
        <f>SUM(AI29:AI134)</f>
        <v>62</v>
      </c>
      <c r="AJ24" s="86"/>
      <c r="AL24" s="86"/>
      <c r="AM24" s="86"/>
      <c r="AN24" s="86"/>
      <c r="AO24" s="86"/>
      <c r="AP24" s="86"/>
      <c r="AQ24" s="86"/>
      <c r="AR24" s="86"/>
      <c r="AS24" s="87">
        <f>SUM(AS29:AS134)</f>
        <v>53</v>
      </c>
      <c r="AT24" s="86"/>
      <c r="AV24" s="86"/>
      <c r="AW24" s="86"/>
      <c r="AX24" s="86"/>
      <c r="AY24" s="86"/>
      <c r="AZ24" s="86"/>
      <c r="BA24" s="86"/>
      <c r="BB24" s="86"/>
      <c r="BC24" s="87">
        <f>SUM(BC29:BC134)</f>
        <v>54</v>
      </c>
      <c r="BD24" s="86"/>
      <c r="BF24" s="86"/>
      <c r="BG24" s="86"/>
      <c r="BH24" s="86"/>
      <c r="BI24" s="86"/>
      <c r="BJ24" s="86"/>
      <c r="BK24" s="86"/>
      <c r="BL24" s="86"/>
      <c r="BM24" s="87">
        <f>SUM(BM29:BM134)</f>
        <v>44</v>
      </c>
      <c r="BN24" s="86"/>
      <c r="BP24" s="86"/>
      <c r="BQ24" s="86"/>
      <c r="BR24" s="86"/>
      <c r="BS24" s="86"/>
      <c r="BT24" s="86"/>
      <c r="BU24" s="86"/>
      <c r="BV24" s="86"/>
      <c r="BW24" s="84">
        <f>SUM(BW29:BW134)</f>
        <v>54</v>
      </c>
      <c r="BX24" s="88"/>
      <c r="BZ24" s="86"/>
      <c r="CA24" s="86"/>
      <c r="CB24" s="86"/>
      <c r="CC24" s="86"/>
      <c r="CD24" s="86"/>
      <c r="CE24" s="86"/>
      <c r="CF24" s="86"/>
      <c r="CG24" s="87">
        <f>SUM(CG29:CG134)</f>
        <v>44</v>
      </c>
      <c r="CH24" s="86"/>
      <c r="CJ24" s="86"/>
      <c r="CK24" s="86"/>
      <c r="CL24" s="86"/>
      <c r="CM24" s="86"/>
      <c r="CN24" s="86"/>
      <c r="CO24" s="86"/>
      <c r="CP24" s="86"/>
      <c r="CQ24" s="87">
        <f>SUM(CQ29:CQ134)</f>
        <v>54</v>
      </c>
      <c r="CR24" s="86"/>
      <c r="CT24" s="86"/>
      <c r="CU24" s="86"/>
      <c r="CV24" s="86"/>
      <c r="CW24" s="86"/>
      <c r="CX24" s="86"/>
      <c r="CY24" s="86"/>
      <c r="CZ24" s="86"/>
      <c r="DA24" s="87">
        <f>SUM(DA29:DA134)</f>
        <v>44</v>
      </c>
      <c r="DB24" s="86"/>
      <c r="DD24" s="86"/>
      <c r="DE24" s="86"/>
      <c r="DF24" s="86"/>
      <c r="DG24" s="86"/>
      <c r="DH24" s="86"/>
      <c r="DI24" s="86"/>
      <c r="DJ24" s="86"/>
      <c r="DK24" s="84">
        <f>SUM(DK29:DK134)</f>
        <v>54</v>
      </c>
      <c r="DL24" s="88"/>
      <c r="DN24" s="86"/>
      <c r="DO24" s="86"/>
      <c r="DP24" s="86"/>
      <c r="DQ24" s="86"/>
      <c r="DR24" s="86"/>
      <c r="DS24" s="86"/>
      <c r="DT24" s="86"/>
      <c r="DU24" s="87">
        <f>SUM(DU29:DU134)</f>
        <v>44</v>
      </c>
      <c r="DV24" s="86"/>
      <c r="DX24" s="86"/>
      <c r="DY24" s="86"/>
      <c r="DZ24" s="86"/>
      <c r="EA24" s="86"/>
      <c r="EB24" s="86"/>
      <c r="EC24" s="86"/>
      <c r="ED24" s="86"/>
      <c r="EE24" s="87">
        <f>SUM(EE29:EE134)</f>
        <v>54</v>
      </c>
      <c r="EF24" s="86"/>
      <c r="EH24" s="86"/>
      <c r="EI24" s="86"/>
      <c r="EJ24" s="86"/>
      <c r="EK24" s="86"/>
      <c r="EL24" s="86"/>
      <c r="EM24" s="86"/>
      <c r="EN24" s="86"/>
      <c r="EO24" s="87">
        <f>SUM(EO29:EO134)</f>
        <v>44</v>
      </c>
      <c r="EP24" s="86"/>
      <c r="ER24" s="86"/>
      <c r="ES24" s="86"/>
      <c r="ET24" s="86"/>
      <c r="EU24" s="86"/>
      <c r="EV24" s="86"/>
      <c r="EW24" s="86"/>
      <c r="EX24" s="86"/>
      <c r="EY24" s="84">
        <f>SUM(EY29:EY134)</f>
        <v>54</v>
      </c>
      <c r="EZ24" s="88"/>
      <c r="FB24" s="86"/>
      <c r="FC24" s="86"/>
      <c r="FD24" s="86"/>
      <c r="FE24" s="86"/>
      <c r="FF24" s="86"/>
      <c r="FG24" s="86"/>
      <c r="FH24" s="86"/>
      <c r="FI24" s="87">
        <f>SUM(FI29:FI134)</f>
        <v>44</v>
      </c>
      <c r="FJ24" s="86"/>
      <c r="FL24" s="86"/>
      <c r="FM24" s="86"/>
      <c r="FN24" s="86"/>
      <c r="FO24" s="86"/>
      <c r="FP24" s="86"/>
      <c r="FQ24" s="86"/>
      <c r="FR24" s="86"/>
      <c r="FS24" s="87">
        <f>SUM(FS29:FS134)</f>
        <v>54</v>
      </c>
      <c r="FT24" s="86"/>
      <c r="FV24" s="86"/>
      <c r="FW24" s="86"/>
      <c r="FX24" s="86"/>
      <c r="FY24" s="86"/>
      <c r="FZ24" s="86"/>
      <c r="GA24" s="86"/>
      <c r="GB24" s="86"/>
      <c r="GC24" s="87">
        <f>SUM(GC29:GC134)</f>
        <v>44</v>
      </c>
      <c r="GD24" s="86"/>
      <c r="GF24" s="86"/>
      <c r="GG24" s="86"/>
      <c r="GH24" s="86"/>
      <c r="GI24" s="86"/>
      <c r="GJ24" s="86"/>
      <c r="GK24" s="86"/>
      <c r="GL24" s="86"/>
      <c r="GM24" s="84">
        <f>SUM(GM29:GM134)</f>
        <v>54</v>
      </c>
      <c r="GN24" s="88"/>
      <c r="GP24" s="86"/>
      <c r="GQ24" s="86"/>
      <c r="GR24" s="86"/>
      <c r="GS24" s="86"/>
      <c r="GT24" s="86"/>
      <c r="GU24" s="86"/>
      <c r="GV24" s="86"/>
      <c r="GW24" s="87">
        <f>SUM(GW29:GW134)</f>
        <v>44</v>
      </c>
      <c r="GX24" s="86"/>
      <c r="GZ24" s="86"/>
      <c r="HA24" s="86"/>
      <c r="HB24" s="86"/>
      <c r="HC24" s="86"/>
      <c r="HD24" s="86"/>
      <c r="HE24" s="86"/>
      <c r="HF24" s="86"/>
      <c r="HG24" s="87">
        <f>SUM(HG29:HG134)</f>
        <v>54</v>
      </c>
      <c r="HH24" s="86"/>
      <c r="HJ24" s="86"/>
      <c r="HK24" s="86"/>
      <c r="HL24" s="86"/>
      <c r="HM24" s="86"/>
      <c r="HN24" s="86"/>
      <c r="HO24" s="86"/>
      <c r="HP24" s="86"/>
      <c r="HQ24" s="87">
        <f>SUM(HQ29:HQ134)</f>
        <v>44</v>
      </c>
      <c r="HR24" s="86"/>
      <c r="HT24" s="86"/>
      <c r="HU24" s="86"/>
      <c r="HV24" s="86"/>
      <c r="HW24" s="86"/>
      <c r="HX24" s="86"/>
      <c r="HY24" s="86"/>
      <c r="HZ24" s="86"/>
      <c r="IA24" s="84">
        <f>SUM(IA29:IA134)</f>
        <v>54</v>
      </c>
      <c r="IB24" s="88"/>
      <c r="ID24" s="86"/>
      <c r="IE24" s="86"/>
      <c r="IF24" s="86"/>
      <c r="IG24" s="86"/>
      <c r="IH24" s="86"/>
      <c r="II24" s="86"/>
      <c r="IJ24" s="86"/>
      <c r="IK24" s="87">
        <f>SUM(IK29:IK134)</f>
        <v>44</v>
      </c>
      <c r="IL24" s="86"/>
      <c r="IN24" s="86"/>
      <c r="IO24" s="86"/>
      <c r="IP24" s="86"/>
      <c r="IQ24" s="86"/>
      <c r="IR24" s="86"/>
      <c r="IS24" s="86"/>
      <c r="IT24" s="86"/>
      <c r="IU24" s="87">
        <f>SUM(IU29:IU134)</f>
        <v>54</v>
      </c>
      <c r="IV24" s="86"/>
      <c r="IX24" s="86"/>
      <c r="IY24" s="86"/>
      <c r="IZ24" s="86"/>
      <c r="JA24" s="86"/>
      <c r="JB24" s="86"/>
      <c r="JC24" s="86"/>
      <c r="JD24" s="86"/>
      <c r="JE24" s="87">
        <f>SUM(JE29:JE134)</f>
        <v>44</v>
      </c>
      <c r="JF24" s="86"/>
      <c r="JH24" s="86"/>
      <c r="JI24" s="86"/>
      <c r="JJ24" s="86"/>
      <c r="JK24" s="86"/>
      <c r="JL24" s="86"/>
      <c r="JM24" s="86"/>
      <c r="JN24" s="86"/>
      <c r="JO24" s="87">
        <f>SUM(JO29:JO134)</f>
        <v>54</v>
      </c>
    </row>
    <row r="25" spans="1:275" s="73" customFormat="1" ht="15" customHeight="1" x14ac:dyDescent="0.2">
      <c r="B25" s="74"/>
      <c r="C25" s="74"/>
      <c r="D25" s="74"/>
      <c r="E25" s="75" t="s">
        <v>34</v>
      </c>
      <c r="F25" s="125">
        <v>7720</v>
      </c>
      <c r="G25" s="126"/>
      <c r="H25" s="89"/>
      <c r="I25" s="84"/>
      <c r="J25" s="86"/>
      <c r="K25" s="86"/>
      <c r="L25" s="86"/>
      <c r="M25" s="86"/>
      <c r="N25" s="127" t="s">
        <v>128</v>
      </c>
      <c r="O25" s="87"/>
      <c r="P25" s="125">
        <v>7720</v>
      </c>
      <c r="Q25" s="126"/>
      <c r="R25" s="89"/>
      <c r="S25" s="84"/>
      <c r="T25" s="86"/>
      <c r="U25" s="86"/>
      <c r="V25" s="86"/>
      <c r="W25" s="86"/>
      <c r="X25" s="127" t="s">
        <v>128</v>
      </c>
      <c r="Y25" s="90"/>
      <c r="Z25" s="125">
        <v>7720</v>
      </c>
      <c r="AA25" s="126"/>
      <c r="AB25" s="89"/>
      <c r="AC25" s="84"/>
      <c r="AD25" s="86"/>
      <c r="AE25" s="86"/>
      <c r="AF25" s="86"/>
      <c r="AG25" s="86"/>
      <c r="AH25" s="127" t="s">
        <v>128</v>
      </c>
      <c r="AI25" s="90"/>
      <c r="AJ25" s="125">
        <v>7720</v>
      </c>
      <c r="AK25" s="126"/>
      <c r="AL25" s="89"/>
      <c r="AM25" s="84"/>
      <c r="AN25" s="86"/>
      <c r="AO25" s="86"/>
      <c r="AP25" s="86"/>
      <c r="AQ25" s="86"/>
      <c r="AR25" s="127" t="s">
        <v>128</v>
      </c>
      <c r="AS25" s="90"/>
      <c r="AT25" s="125">
        <v>7720</v>
      </c>
      <c r="AU25" s="126"/>
      <c r="AV25" s="89"/>
      <c r="AW25" s="84"/>
      <c r="AX25" s="86"/>
      <c r="AY25" s="86"/>
      <c r="AZ25" s="86"/>
      <c r="BA25" s="86"/>
      <c r="BB25" s="127" t="s">
        <v>128</v>
      </c>
      <c r="BC25" s="90"/>
      <c r="BD25" s="125">
        <v>7720</v>
      </c>
      <c r="BE25" s="126"/>
      <c r="BF25" s="89"/>
      <c r="BG25" s="84"/>
      <c r="BH25" s="86"/>
      <c r="BI25" s="86"/>
      <c r="BJ25" s="86"/>
      <c r="BK25" s="86"/>
      <c r="BL25" s="86"/>
      <c r="BM25" s="86"/>
      <c r="BN25" s="125">
        <v>7720</v>
      </c>
      <c r="BO25" s="126"/>
      <c r="BP25" s="89"/>
      <c r="BQ25" s="84"/>
      <c r="BR25" s="86"/>
      <c r="BS25" s="86"/>
      <c r="BT25" s="86"/>
      <c r="BU25" s="86"/>
      <c r="BV25" s="86"/>
      <c r="BW25" s="87"/>
      <c r="BX25" s="125">
        <v>7720</v>
      </c>
      <c r="BY25" s="126"/>
      <c r="BZ25" s="89"/>
      <c r="CA25" s="84"/>
      <c r="CB25" s="86"/>
      <c r="CC25" s="86"/>
      <c r="CD25" s="86"/>
      <c r="CE25" s="86"/>
      <c r="CF25" s="86"/>
      <c r="CG25" s="87"/>
      <c r="CH25" s="125">
        <v>7720</v>
      </c>
      <c r="CI25" s="126"/>
      <c r="CJ25" s="89"/>
      <c r="CK25" s="84"/>
      <c r="CL25" s="86"/>
      <c r="CM25" s="86"/>
      <c r="CN25" s="86"/>
      <c r="CO25" s="86"/>
      <c r="CP25" s="127" t="s">
        <v>128</v>
      </c>
      <c r="CQ25" s="90"/>
      <c r="CR25" s="125">
        <v>7720</v>
      </c>
      <c r="CS25" s="126"/>
      <c r="CT25" s="89"/>
      <c r="CU25" s="84"/>
      <c r="CV25" s="86"/>
      <c r="CW25" s="86"/>
      <c r="CX25" s="86"/>
      <c r="CY25" s="86"/>
      <c r="CZ25" s="86"/>
      <c r="DA25" s="86"/>
      <c r="DB25" s="125">
        <v>7720</v>
      </c>
      <c r="DC25" s="126"/>
      <c r="DD25" s="89"/>
      <c r="DE25" s="84"/>
      <c r="DF25" s="86"/>
      <c r="DG25" s="86"/>
      <c r="DH25" s="86"/>
      <c r="DI25" s="86"/>
      <c r="DJ25" s="86"/>
      <c r="DK25" s="87"/>
      <c r="DL25" s="125">
        <v>7720</v>
      </c>
      <c r="DM25" s="126"/>
      <c r="DN25" s="89"/>
      <c r="DO25" s="84"/>
      <c r="DP25" s="86"/>
      <c r="DQ25" s="86"/>
      <c r="DR25" s="86"/>
      <c r="DS25" s="86"/>
      <c r="DT25" s="86"/>
      <c r="DU25" s="87"/>
      <c r="DV25" s="125">
        <v>7720</v>
      </c>
      <c r="DW25" s="126"/>
      <c r="DX25" s="89"/>
      <c r="DY25" s="84"/>
      <c r="DZ25" s="86"/>
      <c r="EA25" s="86"/>
      <c r="EB25" s="86"/>
      <c r="EC25" s="86"/>
      <c r="ED25" s="127" t="s">
        <v>128</v>
      </c>
      <c r="EE25" s="90"/>
      <c r="EF25" s="125">
        <v>7720</v>
      </c>
      <c r="EG25" s="126"/>
      <c r="EH25" s="89"/>
      <c r="EI25" s="84"/>
      <c r="EJ25" s="86"/>
      <c r="EK25" s="86"/>
      <c r="EL25" s="86"/>
      <c r="EM25" s="86"/>
      <c r="EN25" s="86"/>
      <c r="EO25" s="86"/>
      <c r="EP25" s="125">
        <v>7720</v>
      </c>
      <c r="EQ25" s="126"/>
      <c r="ER25" s="89"/>
      <c r="ES25" s="84"/>
      <c r="ET25" s="86"/>
      <c r="EU25" s="86"/>
      <c r="EV25" s="86"/>
      <c r="EW25" s="86"/>
      <c r="EX25" s="86"/>
      <c r="EY25" s="87"/>
      <c r="EZ25" s="125">
        <v>7720</v>
      </c>
      <c r="FA25" s="126"/>
      <c r="FB25" s="89"/>
      <c r="FC25" s="84"/>
      <c r="FD25" s="86"/>
      <c r="FE25" s="86"/>
      <c r="FF25" s="86"/>
      <c r="FG25" s="86"/>
      <c r="FH25" s="86"/>
      <c r="FI25" s="87"/>
      <c r="FJ25" s="125">
        <v>7720</v>
      </c>
      <c r="FK25" s="126"/>
      <c r="FL25" s="89"/>
      <c r="FM25" s="84"/>
      <c r="FN25" s="86"/>
      <c r="FO25" s="86"/>
      <c r="FP25" s="86"/>
      <c r="FQ25" s="86"/>
      <c r="FR25" s="127" t="s">
        <v>128</v>
      </c>
      <c r="FS25" s="90"/>
      <c r="FT25" s="125">
        <v>7720</v>
      </c>
      <c r="FU25" s="126"/>
      <c r="FV25" s="89"/>
      <c r="FW25" s="84"/>
      <c r="FX25" s="86"/>
      <c r="FY25" s="86"/>
      <c r="FZ25" s="86"/>
      <c r="GA25" s="86"/>
      <c r="GB25" s="86"/>
      <c r="GC25" s="86"/>
      <c r="GD25" s="125">
        <v>7720</v>
      </c>
      <c r="GE25" s="126"/>
      <c r="GF25" s="89"/>
      <c r="GG25" s="84"/>
      <c r="GH25" s="86"/>
      <c r="GI25" s="86"/>
      <c r="GJ25" s="86"/>
      <c r="GK25" s="86"/>
      <c r="GL25" s="86"/>
      <c r="GM25" s="87"/>
      <c r="GN25" s="125">
        <v>7720</v>
      </c>
      <c r="GO25" s="126"/>
      <c r="GP25" s="89"/>
      <c r="GQ25" s="84"/>
      <c r="GR25" s="86"/>
      <c r="GS25" s="86"/>
      <c r="GT25" s="86"/>
      <c r="GU25" s="86"/>
      <c r="GV25" s="86"/>
      <c r="GW25" s="87"/>
      <c r="GX25" s="125">
        <v>7720</v>
      </c>
      <c r="GY25" s="126"/>
      <c r="GZ25" s="89"/>
      <c r="HA25" s="84"/>
      <c r="HB25" s="86"/>
      <c r="HC25" s="86"/>
      <c r="HD25" s="86"/>
      <c r="HE25" s="86"/>
      <c r="HF25" s="127" t="s">
        <v>128</v>
      </c>
      <c r="HG25" s="90"/>
      <c r="HH25" s="125">
        <v>7720</v>
      </c>
      <c r="HI25" s="126"/>
      <c r="HJ25" s="89"/>
      <c r="HK25" s="84"/>
      <c r="HL25" s="86"/>
      <c r="HM25" s="86"/>
      <c r="HN25" s="86"/>
      <c r="HO25" s="86"/>
      <c r="HP25" s="86"/>
      <c r="HQ25" s="86"/>
      <c r="HR25" s="125">
        <v>7720</v>
      </c>
      <c r="HS25" s="126"/>
      <c r="HT25" s="89"/>
      <c r="HU25" s="84"/>
      <c r="HV25" s="86"/>
      <c r="HW25" s="86"/>
      <c r="HX25" s="86"/>
      <c r="HY25" s="86"/>
      <c r="HZ25" s="86"/>
      <c r="IA25" s="87"/>
      <c r="IB25" s="125">
        <v>7720</v>
      </c>
      <c r="IC25" s="126"/>
      <c r="ID25" s="89"/>
      <c r="IE25" s="84"/>
      <c r="IF25" s="86"/>
      <c r="IG25" s="86"/>
      <c r="IH25" s="86"/>
      <c r="II25" s="86"/>
      <c r="IJ25" s="86"/>
      <c r="IK25" s="87"/>
      <c r="IL25" s="125">
        <v>7720</v>
      </c>
      <c r="IM25" s="126"/>
      <c r="IN25" s="89"/>
      <c r="IO25" s="84"/>
      <c r="IP25" s="86"/>
      <c r="IQ25" s="86"/>
      <c r="IR25" s="86"/>
      <c r="IS25" s="86"/>
      <c r="IT25" s="127" t="s">
        <v>128</v>
      </c>
      <c r="IU25" s="90"/>
      <c r="IV25" s="125">
        <v>7720</v>
      </c>
      <c r="IW25" s="126"/>
      <c r="IX25" s="89"/>
      <c r="IY25" s="84"/>
      <c r="IZ25" s="86"/>
      <c r="JA25" s="86"/>
      <c r="JB25" s="86"/>
      <c r="JC25" s="86"/>
      <c r="JD25" s="86"/>
      <c r="JE25" s="86"/>
      <c r="JF25" s="125">
        <v>7720</v>
      </c>
      <c r="JG25" s="126"/>
      <c r="JH25" s="89"/>
      <c r="JI25" s="84"/>
      <c r="JJ25" s="86"/>
      <c r="JK25" s="86"/>
      <c r="JL25" s="86"/>
      <c r="JM25" s="86"/>
      <c r="JN25" s="86"/>
      <c r="JO25" s="87"/>
    </row>
    <row r="26" spans="1:275" s="73" customFormat="1" x14ac:dyDescent="0.2">
      <c r="B26" s="74"/>
      <c r="C26" s="74"/>
      <c r="D26" s="74"/>
      <c r="E26" s="75" t="s">
        <v>35</v>
      </c>
      <c r="F26" s="121">
        <f>F25*F20</f>
        <v>656200</v>
      </c>
      <c r="G26" s="122"/>
      <c r="H26" s="91"/>
      <c r="I26" s="84"/>
      <c r="J26" s="86"/>
      <c r="K26" s="86"/>
      <c r="L26" s="86"/>
      <c r="M26" s="86" t="s">
        <v>126</v>
      </c>
      <c r="N26" s="128"/>
      <c r="O26" s="87"/>
      <c r="P26" s="121">
        <f>P25*P20</f>
        <v>524960</v>
      </c>
      <c r="Q26" s="122"/>
      <c r="R26" s="91"/>
      <c r="S26" s="84"/>
      <c r="T26" s="86"/>
      <c r="U26" s="86"/>
      <c r="V26" s="86"/>
      <c r="W26" s="86" t="s">
        <v>126</v>
      </c>
      <c r="X26" s="128"/>
      <c r="Y26" s="90"/>
      <c r="Z26" s="121">
        <f>Z25*Z20</f>
        <v>756560</v>
      </c>
      <c r="AA26" s="122"/>
      <c r="AB26" s="91"/>
      <c r="AC26" s="84"/>
      <c r="AD26" s="86"/>
      <c r="AE26" s="86"/>
      <c r="AF26" s="86"/>
      <c r="AG26" s="86" t="s">
        <v>126</v>
      </c>
      <c r="AH26" s="128"/>
      <c r="AI26" s="90"/>
      <c r="AJ26" s="121">
        <f>AJ25*AJ20</f>
        <v>617600</v>
      </c>
      <c r="AK26" s="122"/>
      <c r="AL26" s="91"/>
      <c r="AM26" s="84"/>
      <c r="AN26" s="86"/>
      <c r="AO26" s="86"/>
      <c r="AP26" s="86"/>
      <c r="AQ26" s="86" t="s">
        <v>126</v>
      </c>
      <c r="AR26" s="128"/>
      <c r="AS26" s="90"/>
      <c r="AT26" s="121">
        <f>AT25*AT20</f>
        <v>802880</v>
      </c>
      <c r="AU26" s="122"/>
      <c r="AV26" s="91"/>
      <c r="AW26" s="84"/>
      <c r="AX26" s="86"/>
      <c r="AY26" s="86"/>
      <c r="AZ26" s="86"/>
      <c r="BA26" s="86" t="s">
        <v>126</v>
      </c>
      <c r="BB26" s="128"/>
      <c r="BC26" s="90"/>
      <c r="BD26" s="121">
        <f>BD25*BD20</f>
        <v>648480</v>
      </c>
      <c r="BE26" s="122"/>
      <c r="BF26" s="91"/>
      <c r="BG26" s="84"/>
      <c r="BH26" s="86"/>
      <c r="BI26" s="86"/>
      <c r="BJ26" s="86"/>
      <c r="BK26" s="86" t="s">
        <v>126</v>
      </c>
      <c r="BL26" s="86" t="s">
        <v>127</v>
      </c>
      <c r="BM26" s="86" t="s">
        <v>127</v>
      </c>
      <c r="BN26" s="121">
        <f>BN25*BN20</f>
        <v>833760</v>
      </c>
      <c r="BO26" s="122"/>
      <c r="BP26" s="91"/>
      <c r="BQ26" s="84"/>
      <c r="BR26" s="86"/>
      <c r="BS26" s="86"/>
      <c r="BT26" s="86"/>
      <c r="BU26" s="86" t="s">
        <v>126</v>
      </c>
      <c r="BV26" s="86" t="s">
        <v>127</v>
      </c>
      <c r="BW26" s="87" t="s">
        <v>127</v>
      </c>
      <c r="BX26" s="121">
        <f>BX25*BX20</f>
        <v>602160</v>
      </c>
      <c r="BY26" s="122"/>
      <c r="BZ26" s="91"/>
      <c r="CA26" s="84"/>
      <c r="CB26" s="86"/>
      <c r="CC26" s="86"/>
      <c r="CD26" s="86"/>
      <c r="CE26" s="86" t="s">
        <v>126</v>
      </c>
      <c r="CF26" s="86" t="s">
        <v>127</v>
      </c>
      <c r="CG26" s="87" t="s">
        <v>127</v>
      </c>
      <c r="CH26" s="121">
        <f>CH25*CH20</f>
        <v>787440</v>
      </c>
      <c r="CI26" s="122"/>
      <c r="CJ26" s="91"/>
      <c r="CK26" s="84"/>
      <c r="CL26" s="86"/>
      <c r="CM26" s="86"/>
      <c r="CN26" s="86"/>
      <c r="CO26" s="86" t="s">
        <v>126</v>
      </c>
      <c r="CP26" s="128"/>
      <c r="CQ26" s="90"/>
      <c r="CR26" s="121">
        <f>CR25*CR20</f>
        <v>555840</v>
      </c>
      <c r="CS26" s="122"/>
      <c r="CT26" s="91"/>
      <c r="CU26" s="84"/>
      <c r="CV26" s="86"/>
      <c r="CW26" s="86"/>
      <c r="CX26" s="86"/>
      <c r="CY26" s="86" t="s">
        <v>126</v>
      </c>
      <c r="CZ26" s="86" t="s">
        <v>127</v>
      </c>
      <c r="DA26" s="86" t="s">
        <v>127</v>
      </c>
      <c r="DB26" s="121">
        <f>DB25*DB20</f>
        <v>741120</v>
      </c>
      <c r="DC26" s="122"/>
      <c r="DD26" s="91"/>
      <c r="DE26" s="84"/>
      <c r="DF26" s="86"/>
      <c r="DG26" s="86"/>
      <c r="DH26" s="86"/>
      <c r="DI26" s="86" t="s">
        <v>126</v>
      </c>
      <c r="DJ26" s="86" t="s">
        <v>127</v>
      </c>
      <c r="DK26" s="87" t="s">
        <v>127</v>
      </c>
      <c r="DL26" s="121">
        <f>DL25*DL20</f>
        <v>555840</v>
      </c>
      <c r="DM26" s="122"/>
      <c r="DN26" s="91"/>
      <c r="DO26" s="84"/>
      <c r="DP26" s="86"/>
      <c r="DQ26" s="86"/>
      <c r="DR26" s="86"/>
      <c r="DS26" s="86" t="s">
        <v>126</v>
      </c>
      <c r="DT26" s="86" t="s">
        <v>127</v>
      </c>
      <c r="DU26" s="87" t="s">
        <v>127</v>
      </c>
      <c r="DV26" s="121">
        <f>DV25*DV20</f>
        <v>741120</v>
      </c>
      <c r="DW26" s="122"/>
      <c r="DX26" s="91"/>
      <c r="DY26" s="84"/>
      <c r="DZ26" s="86"/>
      <c r="EA26" s="86"/>
      <c r="EB26" s="86"/>
      <c r="EC26" s="86" t="s">
        <v>126</v>
      </c>
      <c r="ED26" s="128"/>
      <c r="EE26" s="90"/>
      <c r="EF26" s="121">
        <f>EF25*EF20</f>
        <v>555840</v>
      </c>
      <c r="EG26" s="122"/>
      <c r="EH26" s="91"/>
      <c r="EI26" s="84"/>
      <c r="EJ26" s="86"/>
      <c r="EK26" s="86"/>
      <c r="EL26" s="86"/>
      <c r="EM26" s="86" t="s">
        <v>126</v>
      </c>
      <c r="EN26" s="86" t="s">
        <v>127</v>
      </c>
      <c r="EO26" s="86" t="s">
        <v>127</v>
      </c>
      <c r="EP26" s="121">
        <f>EP25*EP20</f>
        <v>741120</v>
      </c>
      <c r="EQ26" s="122"/>
      <c r="ER26" s="91"/>
      <c r="ES26" s="84"/>
      <c r="ET26" s="86"/>
      <c r="EU26" s="86"/>
      <c r="EV26" s="86"/>
      <c r="EW26" s="86" t="s">
        <v>126</v>
      </c>
      <c r="EX26" s="86" t="s">
        <v>127</v>
      </c>
      <c r="EY26" s="87" t="s">
        <v>127</v>
      </c>
      <c r="EZ26" s="121">
        <f>EZ25*EZ20</f>
        <v>555840</v>
      </c>
      <c r="FA26" s="122"/>
      <c r="FB26" s="91"/>
      <c r="FC26" s="84"/>
      <c r="FD26" s="86"/>
      <c r="FE26" s="86"/>
      <c r="FF26" s="86"/>
      <c r="FG26" s="86" t="s">
        <v>126</v>
      </c>
      <c r="FH26" s="86" t="s">
        <v>127</v>
      </c>
      <c r="FI26" s="87" t="s">
        <v>127</v>
      </c>
      <c r="FJ26" s="121">
        <f>FJ25*FJ20</f>
        <v>741120</v>
      </c>
      <c r="FK26" s="122"/>
      <c r="FL26" s="91"/>
      <c r="FM26" s="84"/>
      <c r="FN26" s="86"/>
      <c r="FO26" s="86"/>
      <c r="FP26" s="86"/>
      <c r="FQ26" s="86" t="s">
        <v>126</v>
      </c>
      <c r="FR26" s="128"/>
      <c r="FS26" s="90"/>
      <c r="FT26" s="121">
        <f>FT25*FT20</f>
        <v>555840</v>
      </c>
      <c r="FU26" s="122"/>
      <c r="FV26" s="91"/>
      <c r="FW26" s="84"/>
      <c r="FX26" s="86"/>
      <c r="FY26" s="86"/>
      <c r="FZ26" s="86"/>
      <c r="GA26" s="86" t="s">
        <v>126</v>
      </c>
      <c r="GB26" s="86" t="s">
        <v>127</v>
      </c>
      <c r="GC26" s="86" t="s">
        <v>127</v>
      </c>
      <c r="GD26" s="121">
        <f>GD25*GD20</f>
        <v>741120</v>
      </c>
      <c r="GE26" s="122"/>
      <c r="GF26" s="91"/>
      <c r="GG26" s="84"/>
      <c r="GH26" s="86"/>
      <c r="GI26" s="86"/>
      <c r="GJ26" s="86"/>
      <c r="GK26" s="86" t="s">
        <v>126</v>
      </c>
      <c r="GL26" s="86" t="s">
        <v>127</v>
      </c>
      <c r="GM26" s="87" t="s">
        <v>127</v>
      </c>
      <c r="GN26" s="121">
        <f>GN25*GN20</f>
        <v>555840</v>
      </c>
      <c r="GO26" s="122"/>
      <c r="GP26" s="91"/>
      <c r="GQ26" s="84"/>
      <c r="GR26" s="86"/>
      <c r="GS26" s="86"/>
      <c r="GT26" s="86"/>
      <c r="GU26" s="86" t="s">
        <v>126</v>
      </c>
      <c r="GV26" s="86" t="s">
        <v>127</v>
      </c>
      <c r="GW26" s="87" t="s">
        <v>127</v>
      </c>
      <c r="GX26" s="121">
        <f>GX25*GX20</f>
        <v>741120</v>
      </c>
      <c r="GY26" s="122"/>
      <c r="GZ26" s="91"/>
      <c r="HA26" s="84"/>
      <c r="HB26" s="86"/>
      <c r="HC26" s="86"/>
      <c r="HD26" s="86"/>
      <c r="HE26" s="86" t="s">
        <v>126</v>
      </c>
      <c r="HF26" s="128"/>
      <c r="HG26" s="90"/>
      <c r="HH26" s="121">
        <f>HH25*HH20</f>
        <v>555840</v>
      </c>
      <c r="HI26" s="122"/>
      <c r="HJ26" s="91"/>
      <c r="HK26" s="84"/>
      <c r="HL26" s="86"/>
      <c r="HM26" s="86"/>
      <c r="HN26" s="86"/>
      <c r="HO26" s="86" t="s">
        <v>126</v>
      </c>
      <c r="HP26" s="86" t="s">
        <v>127</v>
      </c>
      <c r="HQ26" s="86" t="s">
        <v>127</v>
      </c>
      <c r="HR26" s="121">
        <f>HR25*HR20</f>
        <v>741120</v>
      </c>
      <c r="HS26" s="122"/>
      <c r="HT26" s="91"/>
      <c r="HU26" s="84"/>
      <c r="HV26" s="86"/>
      <c r="HW26" s="86"/>
      <c r="HX26" s="86"/>
      <c r="HY26" s="86" t="s">
        <v>126</v>
      </c>
      <c r="HZ26" s="86" t="s">
        <v>127</v>
      </c>
      <c r="IA26" s="87" t="s">
        <v>127</v>
      </c>
      <c r="IB26" s="121">
        <f>IB25*IB20</f>
        <v>555840</v>
      </c>
      <c r="IC26" s="122"/>
      <c r="ID26" s="91"/>
      <c r="IE26" s="84"/>
      <c r="IF26" s="86"/>
      <c r="IG26" s="86"/>
      <c r="IH26" s="86"/>
      <c r="II26" s="86" t="s">
        <v>126</v>
      </c>
      <c r="IJ26" s="86" t="s">
        <v>127</v>
      </c>
      <c r="IK26" s="87" t="s">
        <v>127</v>
      </c>
      <c r="IL26" s="121">
        <f>IL25*IL20</f>
        <v>741120</v>
      </c>
      <c r="IM26" s="122"/>
      <c r="IN26" s="91"/>
      <c r="IO26" s="84"/>
      <c r="IP26" s="86"/>
      <c r="IQ26" s="86"/>
      <c r="IR26" s="86"/>
      <c r="IS26" s="86" t="s">
        <v>126</v>
      </c>
      <c r="IT26" s="128"/>
      <c r="IU26" s="90"/>
      <c r="IV26" s="121">
        <f>IV25*IV20</f>
        <v>555840</v>
      </c>
      <c r="IW26" s="122"/>
      <c r="IX26" s="91"/>
      <c r="IY26" s="84"/>
      <c r="IZ26" s="86"/>
      <c r="JA26" s="86"/>
      <c r="JB26" s="86"/>
      <c r="JC26" s="86" t="s">
        <v>126</v>
      </c>
      <c r="JD26" s="86" t="s">
        <v>127</v>
      </c>
      <c r="JE26" s="86" t="s">
        <v>127</v>
      </c>
      <c r="JF26" s="121">
        <f>JF25*JF20</f>
        <v>741120</v>
      </c>
      <c r="JG26" s="122"/>
      <c r="JH26" s="91"/>
      <c r="JI26" s="84"/>
      <c r="JJ26" s="86"/>
      <c r="JK26" s="86"/>
      <c r="JL26" s="86"/>
      <c r="JM26" s="86" t="s">
        <v>126</v>
      </c>
      <c r="JN26" s="86" t="s">
        <v>127</v>
      </c>
      <c r="JO26" s="87" t="s">
        <v>127</v>
      </c>
    </row>
    <row r="27" spans="1:275" s="73" customFormat="1" ht="15" customHeight="1" x14ac:dyDescent="0.2">
      <c r="A27" s="92"/>
      <c r="B27" s="86"/>
      <c r="C27" s="74"/>
      <c r="E27" s="75" t="s">
        <v>109</v>
      </c>
      <c r="F27" s="123" t="str">
        <f>CONCATENATE(TEXT(N27*10*$B$6,"$#,###")," - ",TEXT(N27*10*$B$7,"$#,###"))</f>
        <v>$75,110 - $92,278</v>
      </c>
      <c r="G27" s="124"/>
      <c r="H27" s="124"/>
      <c r="I27" s="124"/>
      <c r="J27" s="86"/>
      <c r="K27" s="85" t="s">
        <v>125</v>
      </c>
      <c r="L27" s="86"/>
      <c r="M27" s="86">
        <f>SUM(M29:M102)</f>
        <v>26</v>
      </c>
      <c r="N27" s="86">
        <f>SUM(N29:N102)</f>
        <v>214.59999999999997</v>
      </c>
      <c r="O27" s="87"/>
      <c r="P27" s="123" t="str">
        <f>CONCATENATE(TEXT(X27*10*$B$6,"$#,###")," - ",TEXT(X27*10*$B$7,"$#,###"))</f>
        <v>$79,380 - $97,524</v>
      </c>
      <c r="Q27" s="124"/>
      <c r="R27" s="124"/>
      <c r="S27" s="124"/>
      <c r="T27" s="86"/>
      <c r="U27" s="85" t="s">
        <v>125</v>
      </c>
      <c r="V27" s="86"/>
      <c r="W27" s="86">
        <f>SUM(W29:W102)</f>
        <v>26</v>
      </c>
      <c r="X27" s="86">
        <f>SUM(X29:X102)</f>
        <v>226.79999999999998</v>
      </c>
      <c r="Y27" s="86"/>
      <c r="Z27" s="123" t="str">
        <f>CONCATENATE(TEXT(AH27*10*$B$6,"$#,###")," - ",TEXT(AH27*10*$B$7,"$#,###"))</f>
        <v>$75,810 - $93,138</v>
      </c>
      <c r="AA27" s="124"/>
      <c r="AB27" s="124"/>
      <c r="AC27" s="124"/>
      <c r="AD27" s="86"/>
      <c r="AE27" s="85" t="s">
        <v>125</v>
      </c>
      <c r="AF27" s="86"/>
      <c r="AG27" s="86">
        <f>SUM(AG29:AG102)</f>
        <v>27</v>
      </c>
      <c r="AH27" s="86">
        <f>SUM(AH29:AH102)</f>
        <v>216.59999999999997</v>
      </c>
      <c r="AI27" s="86"/>
      <c r="AJ27" s="123" t="str">
        <f>CONCATENATE(TEXT(AR27*10*$B$6,"$#,###")," - ",TEXT(AR27*10*$B$7,"$#,###"))</f>
        <v>$93,660 - $115,068</v>
      </c>
      <c r="AK27" s="124"/>
      <c r="AL27" s="124"/>
      <c r="AM27" s="124"/>
      <c r="AN27" s="86"/>
      <c r="AO27" s="85" t="s">
        <v>125</v>
      </c>
      <c r="AP27" s="86"/>
      <c r="AQ27" s="86">
        <f>SUM(AQ29:AQ102)</f>
        <v>32</v>
      </c>
      <c r="AR27" s="86">
        <f>SUM(AR29:AR102)</f>
        <v>267.59999999999997</v>
      </c>
      <c r="AS27" s="86"/>
      <c r="AT27" s="123" t="str">
        <f>CONCATENATE(TEXT(BB27*10*$B$6,"$#,###")," - ",TEXT(BB27*10*$B$7,"$#,###"))</f>
        <v>$73,850 - $90,730</v>
      </c>
      <c r="AU27" s="124"/>
      <c r="AV27" s="124"/>
      <c r="AW27" s="124"/>
      <c r="AX27" s="86"/>
      <c r="AY27" s="85" t="s">
        <v>125</v>
      </c>
      <c r="AZ27" s="86"/>
      <c r="BA27" s="86">
        <f>SUM(BA29:BA102)</f>
        <v>28</v>
      </c>
      <c r="BB27" s="86">
        <f>SUM(BB29:BB102)</f>
        <v>211</v>
      </c>
      <c r="BC27" s="86"/>
      <c r="BD27" s="123" t="str">
        <f>CONCATENATE(TEXT(BM27*10*$B$6,"$#,###")," - ",TEXT(BM27*10*$B$7,"$#,###"))</f>
        <v>$15,400 - $18,920</v>
      </c>
      <c r="BE27" s="124"/>
      <c r="BF27" s="124"/>
      <c r="BG27" s="124"/>
      <c r="BH27" s="86"/>
      <c r="BI27" s="85" t="s">
        <v>125</v>
      </c>
      <c r="BJ27" s="86"/>
      <c r="BK27" s="86">
        <f>SUM(BK29:BK102)</f>
        <v>30</v>
      </c>
      <c r="BL27" s="86">
        <f>SUM(BL29:BL102)</f>
        <v>239.79999999999998</v>
      </c>
      <c r="BM27" s="86">
        <f>SUM(BM29:BM102)</f>
        <v>44</v>
      </c>
      <c r="BN27" s="123" t="str">
        <f>CONCATENATE(TEXT(BW27*10*$B$6,"$#,###")," - ",TEXT(BW27*10*$B$7,"$#,###"))</f>
        <v>$18,900 - $23,220</v>
      </c>
      <c r="BO27" s="124"/>
      <c r="BP27" s="124"/>
      <c r="BQ27" s="124"/>
      <c r="BR27" s="86"/>
      <c r="BS27" s="85" t="s">
        <v>125</v>
      </c>
      <c r="BT27" s="86"/>
      <c r="BU27" s="86">
        <f>SUM(BU29:BU102)</f>
        <v>31</v>
      </c>
      <c r="BV27" s="86">
        <f>SUM(BV29:BV102)</f>
        <v>243.99999999999997</v>
      </c>
      <c r="BW27" s="87">
        <f>SUM(BW29:BW102)</f>
        <v>54</v>
      </c>
      <c r="BX27" s="123" t="str">
        <f>CONCATENATE(TEXT(CG27*10*$B$6,"$#,###")," - ",TEXT(CG27*10*$B$7,"$#,###"))</f>
        <v>$15,400 - $18,920</v>
      </c>
      <c r="BY27" s="124"/>
      <c r="BZ27" s="124"/>
      <c r="CA27" s="124"/>
      <c r="CB27" s="86"/>
      <c r="CC27" s="85" t="s">
        <v>125</v>
      </c>
      <c r="CD27" s="86"/>
      <c r="CE27" s="86">
        <f>SUM(CE29:CE102)</f>
        <v>29</v>
      </c>
      <c r="CF27" s="86">
        <f>SUM(CF29:CF102)</f>
        <v>230.79999999999998</v>
      </c>
      <c r="CG27" s="87">
        <f>SUM(CG29:CG102)</f>
        <v>44</v>
      </c>
      <c r="CH27" s="123" t="str">
        <f>CONCATENATE(TEXT(CP27*10*$B$6,"$#,###")," - ",TEXT(CP27*10*$B$7,"$#,###"))</f>
        <v>$65,450 - $80,410</v>
      </c>
      <c r="CI27" s="124"/>
      <c r="CJ27" s="124"/>
      <c r="CK27" s="124"/>
      <c r="CL27" s="86"/>
      <c r="CM27" s="85" t="s">
        <v>125</v>
      </c>
      <c r="CN27" s="86"/>
      <c r="CO27" s="86">
        <f>SUM(CO29:CO102)</f>
        <v>26</v>
      </c>
      <c r="CP27" s="86">
        <f>SUM(CP29:CP102)</f>
        <v>187</v>
      </c>
      <c r="CQ27" s="86"/>
      <c r="CR27" s="123" t="str">
        <f>CONCATENATE(TEXT(DA27*10*$B$6,"$#,###")," - ",TEXT(DA27*10*$B$7,"$#,###"))</f>
        <v>$15,400 - $18,920</v>
      </c>
      <c r="CS27" s="124"/>
      <c r="CT27" s="124"/>
      <c r="CU27" s="124"/>
      <c r="CV27" s="86"/>
      <c r="CW27" s="85" t="s">
        <v>125</v>
      </c>
      <c r="CX27" s="86"/>
      <c r="CY27" s="86">
        <f>SUM(CY29:CY102)</f>
        <v>27</v>
      </c>
      <c r="CZ27" s="86">
        <f>SUM(CZ29:CZ102)</f>
        <v>209.79999999999998</v>
      </c>
      <c r="DA27" s="86">
        <f>SUM(DA29:DA102)</f>
        <v>44</v>
      </c>
      <c r="DB27" s="123" t="str">
        <f>CONCATENATE(TEXT(DK27*10*$B$6,"$#,###")," - ",TEXT(DK27*10*$B$7,"$#,###"))</f>
        <v>$18,900 - $23,220</v>
      </c>
      <c r="DC27" s="124"/>
      <c r="DD27" s="124"/>
      <c r="DE27" s="124"/>
      <c r="DF27" s="86"/>
      <c r="DG27" s="85" t="s">
        <v>125</v>
      </c>
      <c r="DH27" s="86"/>
      <c r="DI27" s="86">
        <f>SUM(DI29:DI102)</f>
        <v>28</v>
      </c>
      <c r="DJ27" s="86">
        <f>SUM(DJ29:DJ102)</f>
        <v>211</v>
      </c>
      <c r="DK27" s="87">
        <f>SUM(DK29:DK102)</f>
        <v>54</v>
      </c>
      <c r="DL27" s="123" t="str">
        <f>CONCATENATE(TEXT(DU27*10*$B$6,"$#,###")," - ",TEXT(DU27*10*$B$7,"$#,###"))</f>
        <v>$15,400 - $18,920</v>
      </c>
      <c r="DM27" s="124"/>
      <c r="DN27" s="124"/>
      <c r="DO27" s="124"/>
      <c r="DP27" s="86"/>
      <c r="DQ27" s="85" t="s">
        <v>125</v>
      </c>
      <c r="DR27" s="86"/>
      <c r="DS27" s="86">
        <f>SUM(DS29:DS102)</f>
        <v>27</v>
      </c>
      <c r="DT27" s="86">
        <f>SUM(DT29:DT102)</f>
        <v>209.79999999999998</v>
      </c>
      <c r="DU27" s="87">
        <f>SUM(DU29:DU102)</f>
        <v>44</v>
      </c>
      <c r="DV27" s="123" t="str">
        <f>CONCATENATE(TEXT(ED27*10*$B$6,"$#,###")," - ",TEXT(ED27*10*$B$7,"$#,###"))</f>
        <v>$65,450 - $80,410</v>
      </c>
      <c r="DW27" s="124"/>
      <c r="DX27" s="124"/>
      <c r="DY27" s="124"/>
      <c r="DZ27" s="86"/>
      <c r="EA27" s="85" t="s">
        <v>125</v>
      </c>
      <c r="EB27" s="86"/>
      <c r="EC27" s="86">
        <f>SUM(EC29:EC102)</f>
        <v>26</v>
      </c>
      <c r="ED27" s="86">
        <f>SUM(ED29:ED102)</f>
        <v>187</v>
      </c>
      <c r="EE27" s="86"/>
      <c r="EF27" s="123" t="str">
        <f>CONCATENATE(TEXT(EO27*10*$B$6,"$#,###")," - ",TEXT(EO27*10*$B$7,"$#,###"))</f>
        <v>$15,400 - $18,920</v>
      </c>
      <c r="EG27" s="124"/>
      <c r="EH27" s="124"/>
      <c r="EI27" s="124"/>
      <c r="EJ27" s="86"/>
      <c r="EK27" s="85" t="s">
        <v>125</v>
      </c>
      <c r="EL27" s="86"/>
      <c r="EM27" s="86">
        <f>SUM(EM29:EM102)</f>
        <v>27</v>
      </c>
      <c r="EN27" s="86">
        <f>SUM(EN29:EN102)</f>
        <v>209.79999999999998</v>
      </c>
      <c r="EO27" s="86">
        <f>SUM(EO29:EO102)</f>
        <v>44</v>
      </c>
      <c r="EP27" s="123" t="str">
        <f>CONCATENATE(TEXT(EY27*10*$B$6,"$#,###")," - ",TEXT(EY27*10*$B$7,"$#,###"))</f>
        <v>$18,900 - $23,220</v>
      </c>
      <c r="EQ27" s="124"/>
      <c r="ER27" s="124"/>
      <c r="ES27" s="124"/>
      <c r="ET27" s="86"/>
      <c r="EU27" s="85" t="s">
        <v>125</v>
      </c>
      <c r="EV27" s="86"/>
      <c r="EW27" s="86">
        <f>SUM(EW29:EW102)</f>
        <v>28</v>
      </c>
      <c r="EX27" s="86">
        <f>SUM(EX29:EX102)</f>
        <v>211</v>
      </c>
      <c r="EY27" s="87">
        <f>SUM(EY29:EY102)</f>
        <v>54</v>
      </c>
      <c r="EZ27" s="123" t="str">
        <f>CONCATENATE(TEXT(FI27*10*$B$6,"$#,###")," - ",TEXT(FI27*10*$B$7,"$#,###"))</f>
        <v>$15,400 - $18,920</v>
      </c>
      <c r="FA27" s="124"/>
      <c r="FB27" s="124"/>
      <c r="FC27" s="124"/>
      <c r="FD27" s="86"/>
      <c r="FE27" s="85" t="s">
        <v>125</v>
      </c>
      <c r="FF27" s="86"/>
      <c r="FG27" s="86">
        <f>SUM(FG29:FG102)</f>
        <v>27</v>
      </c>
      <c r="FH27" s="86">
        <f>SUM(FH29:FH102)</f>
        <v>209.79999999999998</v>
      </c>
      <c r="FI27" s="87">
        <f>SUM(FI29:FI102)</f>
        <v>44</v>
      </c>
      <c r="FJ27" s="123" t="str">
        <f>CONCATENATE(TEXT(FR27*10*$B$6,"$#,###")," - ",TEXT(FR27*10*$B$7,"$#,###"))</f>
        <v>$65,450 - $80,410</v>
      </c>
      <c r="FK27" s="124"/>
      <c r="FL27" s="124"/>
      <c r="FM27" s="124"/>
      <c r="FN27" s="86"/>
      <c r="FO27" s="85" t="s">
        <v>125</v>
      </c>
      <c r="FP27" s="86"/>
      <c r="FQ27" s="86">
        <f>SUM(FQ29:FQ102)</f>
        <v>26</v>
      </c>
      <c r="FR27" s="86">
        <f>SUM(FR29:FR102)</f>
        <v>187</v>
      </c>
      <c r="FS27" s="86"/>
      <c r="FT27" s="123" t="str">
        <f>CONCATENATE(TEXT(GC27*10*$B$6,"$#,###")," - ",TEXT(GC27*10*$B$7,"$#,###"))</f>
        <v>$15,400 - $18,920</v>
      </c>
      <c r="FU27" s="124"/>
      <c r="FV27" s="124"/>
      <c r="FW27" s="124"/>
      <c r="FX27" s="86"/>
      <c r="FY27" s="85" t="s">
        <v>125</v>
      </c>
      <c r="FZ27" s="86"/>
      <c r="GA27" s="86">
        <f>SUM(GA29:GA102)</f>
        <v>27</v>
      </c>
      <c r="GB27" s="86">
        <f>SUM(GB29:GB102)</f>
        <v>209.79999999999998</v>
      </c>
      <c r="GC27" s="86">
        <f>SUM(GC29:GC102)</f>
        <v>44</v>
      </c>
      <c r="GD27" s="123" t="str">
        <f>CONCATENATE(TEXT(GM27*10*$B$6,"$#,###")," - ",TEXT(GM27*10*$B$7,"$#,###"))</f>
        <v>$18,900 - $23,220</v>
      </c>
      <c r="GE27" s="124"/>
      <c r="GF27" s="124"/>
      <c r="GG27" s="124"/>
      <c r="GH27" s="86"/>
      <c r="GI27" s="85" t="s">
        <v>125</v>
      </c>
      <c r="GJ27" s="86"/>
      <c r="GK27" s="86">
        <f>SUM(GK29:GK102)</f>
        <v>28</v>
      </c>
      <c r="GL27" s="86">
        <f>SUM(GL29:GL102)</f>
        <v>211</v>
      </c>
      <c r="GM27" s="87">
        <f>SUM(GM29:GM102)</f>
        <v>54</v>
      </c>
      <c r="GN27" s="123" t="str">
        <f>CONCATENATE(TEXT(GW27*10*$B$6,"$#,###")," - ",TEXT(GW27*10*$B$7,"$#,###"))</f>
        <v>$15,400 - $18,920</v>
      </c>
      <c r="GO27" s="124"/>
      <c r="GP27" s="124"/>
      <c r="GQ27" s="124"/>
      <c r="GR27" s="86"/>
      <c r="GS27" s="85" t="s">
        <v>125</v>
      </c>
      <c r="GT27" s="86"/>
      <c r="GU27" s="86">
        <f>SUM(GU29:GU102)</f>
        <v>27</v>
      </c>
      <c r="GV27" s="86">
        <f>SUM(GV29:GV102)</f>
        <v>209.79999999999998</v>
      </c>
      <c r="GW27" s="87">
        <f>SUM(GW29:GW102)</f>
        <v>44</v>
      </c>
      <c r="GX27" s="123" t="str">
        <f>CONCATENATE(TEXT(HF27*10*$B$6,"$#,###")," - ",TEXT(HF27*10*$B$7,"$#,###"))</f>
        <v>$65,450 - $80,410</v>
      </c>
      <c r="GY27" s="124"/>
      <c r="GZ27" s="124"/>
      <c r="HA27" s="124"/>
      <c r="HB27" s="86"/>
      <c r="HC27" s="85" t="s">
        <v>125</v>
      </c>
      <c r="HD27" s="86"/>
      <c r="HE27" s="86">
        <f>SUM(HE29:HE102)</f>
        <v>26</v>
      </c>
      <c r="HF27" s="86">
        <f>SUM(HF29:HF102)</f>
        <v>187</v>
      </c>
      <c r="HG27" s="86"/>
      <c r="HH27" s="123" t="str">
        <f>CONCATENATE(TEXT(HQ27*10*$B$6,"$#,###")," - ",TEXT(HQ27*10*$B$7,"$#,###"))</f>
        <v>$15,400 - $18,920</v>
      </c>
      <c r="HI27" s="124"/>
      <c r="HJ27" s="124"/>
      <c r="HK27" s="124"/>
      <c r="HL27" s="86"/>
      <c r="HM27" s="85" t="s">
        <v>125</v>
      </c>
      <c r="HN27" s="86"/>
      <c r="HO27" s="86">
        <f>SUM(HO29:HO102)</f>
        <v>27</v>
      </c>
      <c r="HP27" s="86">
        <f>SUM(HP29:HP102)</f>
        <v>209.79999999999998</v>
      </c>
      <c r="HQ27" s="86">
        <f>SUM(HQ29:HQ102)</f>
        <v>44</v>
      </c>
      <c r="HR27" s="123" t="str">
        <f>CONCATENATE(TEXT(IA27*10*$B$6,"$#,###")," - ",TEXT(IA27*10*$B$7,"$#,###"))</f>
        <v>$18,900 - $23,220</v>
      </c>
      <c r="HS27" s="124"/>
      <c r="HT27" s="124"/>
      <c r="HU27" s="124"/>
      <c r="HV27" s="86"/>
      <c r="HW27" s="85" t="s">
        <v>125</v>
      </c>
      <c r="HX27" s="86"/>
      <c r="HY27" s="86">
        <f>SUM(HY29:HY102)</f>
        <v>28</v>
      </c>
      <c r="HZ27" s="86">
        <f>SUM(HZ29:HZ102)</f>
        <v>211</v>
      </c>
      <c r="IA27" s="87">
        <f>SUM(IA29:IA102)</f>
        <v>54</v>
      </c>
      <c r="IB27" s="123" t="str">
        <f>CONCATENATE(TEXT(IK27*10*$B$6,"$#,###")," - ",TEXT(IK27*10*$B$7,"$#,###"))</f>
        <v>$15,400 - $18,920</v>
      </c>
      <c r="IC27" s="124"/>
      <c r="ID27" s="124"/>
      <c r="IE27" s="124"/>
      <c r="IF27" s="86"/>
      <c r="IG27" s="85" t="s">
        <v>125</v>
      </c>
      <c r="IH27" s="86"/>
      <c r="II27" s="86">
        <f>SUM(II29:II102)</f>
        <v>27</v>
      </c>
      <c r="IJ27" s="86">
        <f>SUM(IJ29:IJ102)</f>
        <v>209.79999999999998</v>
      </c>
      <c r="IK27" s="87">
        <f>SUM(IK29:IK102)</f>
        <v>44</v>
      </c>
      <c r="IL27" s="123" t="str">
        <f>CONCATENATE(TEXT(IT27*10*$B$6,"$#,###")," - ",TEXT(IT27*10*$B$7,"$#,###"))</f>
        <v>$65,450 - $80,410</v>
      </c>
      <c r="IM27" s="124"/>
      <c r="IN27" s="124"/>
      <c r="IO27" s="124"/>
      <c r="IP27" s="86"/>
      <c r="IQ27" s="85" t="s">
        <v>125</v>
      </c>
      <c r="IR27" s="86"/>
      <c r="IS27" s="86">
        <f>SUM(IS29:IS102)</f>
        <v>26</v>
      </c>
      <c r="IT27" s="86">
        <f>SUM(IT29:IT102)</f>
        <v>187</v>
      </c>
      <c r="IU27" s="86"/>
      <c r="IV27" s="123" t="str">
        <f>CONCATENATE(TEXT(JE27*10*$B$6,"$#,###")," - ",TEXT(JE27*10*$B$7,"$#,###"))</f>
        <v>$15,400 - $18,920</v>
      </c>
      <c r="IW27" s="124"/>
      <c r="IX27" s="124"/>
      <c r="IY27" s="124"/>
      <c r="IZ27" s="86"/>
      <c r="JA27" s="85" t="s">
        <v>125</v>
      </c>
      <c r="JB27" s="86"/>
      <c r="JC27" s="86">
        <f>SUM(JC29:JC102)</f>
        <v>27</v>
      </c>
      <c r="JD27" s="86">
        <f>SUM(JD29:JD102)</f>
        <v>209.79999999999998</v>
      </c>
      <c r="JE27" s="86">
        <f>SUM(JE29:JE102)</f>
        <v>44</v>
      </c>
      <c r="JF27" s="123" t="str">
        <f>CONCATENATE(TEXT(JO27*10*$B$6,"$#,###")," - ",TEXT(JO27*10*$B$7,"$#,###"))</f>
        <v>$18,900 - $23,220</v>
      </c>
      <c r="JG27" s="124"/>
      <c r="JH27" s="124"/>
      <c r="JI27" s="124"/>
      <c r="JJ27" s="86"/>
      <c r="JK27" s="85" t="s">
        <v>125</v>
      </c>
      <c r="JL27" s="86"/>
      <c r="JM27" s="86">
        <f>SUM(JM29:JM102)</f>
        <v>28</v>
      </c>
      <c r="JN27" s="86">
        <f>SUM(JN29:JN102)</f>
        <v>211</v>
      </c>
      <c r="JO27" s="87">
        <f>SUM(JO29:JO102)</f>
        <v>54</v>
      </c>
    </row>
    <row r="28" spans="1:275" s="9" customFormat="1" ht="42" customHeight="1" x14ac:dyDescent="0.2">
      <c r="A28" s="3" t="s">
        <v>50</v>
      </c>
      <c r="B28" s="1" t="s">
        <v>21</v>
      </c>
      <c r="C28" s="1" t="s">
        <v>24</v>
      </c>
      <c r="D28" s="6" t="s">
        <v>75</v>
      </c>
      <c r="E28" s="28" t="s">
        <v>29</v>
      </c>
      <c r="F28" s="6" t="s">
        <v>106</v>
      </c>
      <c r="G28" s="8" t="s">
        <v>110</v>
      </c>
      <c r="H28" s="6" t="s">
        <v>111</v>
      </c>
      <c r="I28" s="6" t="s">
        <v>115</v>
      </c>
      <c r="J28" s="6" t="s">
        <v>30</v>
      </c>
      <c r="K28" s="6" t="s">
        <v>28</v>
      </c>
      <c r="L28" s="6" t="s">
        <v>95</v>
      </c>
      <c r="M28" s="1" t="s">
        <v>96</v>
      </c>
      <c r="N28" s="1" t="s">
        <v>124</v>
      </c>
      <c r="O28" s="15" t="s">
        <v>114</v>
      </c>
      <c r="P28" s="6" t="s">
        <v>106</v>
      </c>
      <c r="Q28" s="8" t="s">
        <v>110</v>
      </c>
      <c r="R28" s="6" t="s">
        <v>111</v>
      </c>
      <c r="S28" s="6" t="s">
        <v>115</v>
      </c>
      <c r="T28" s="6" t="s">
        <v>30</v>
      </c>
      <c r="U28" s="6" t="s">
        <v>28</v>
      </c>
      <c r="V28" s="6" t="s">
        <v>95</v>
      </c>
      <c r="W28" s="1" t="s">
        <v>96</v>
      </c>
      <c r="X28" s="1" t="s">
        <v>124</v>
      </c>
      <c r="Y28" s="15" t="s">
        <v>114</v>
      </c>
      <c r="Z28" s="6" t="s">
        <v>106</v>
      </c>
      <c r="AA28" s="8" t="s">
        <v>110</v>
      </c>
      <c r="AB28" s="6" t="s">
        <v>111</v>
      </c>
      <c r="AC28" s="6" t="s">
        <v>115</v>
      </c>
      <c r="AD28" s="6" t="s">
        <v>30</v>
      </c>
      <c r="AE28" s="6" t="s">
        <v>28</v>
      </c>
      <c r="AF28" s="6" t="s">
        <v>95</v>
      </c>
      <c r="AG28" s="1" t="s">
        <v>96</v>
      </c>
      <c r="AH28" s="1" t="s">
        <v>124</v>
      </c>
      <c r="AI28" s="15" t="s">
        <v>114</v>
      </c>
      <c r="AJ28" s="6" t="s">
        <v>106</v>
      </c>
      <c r="AK28" s="8" t="s">
        <v>110</v>
      </c>
      <c r="AL28" s="6" t="s">
        <v>111</v>
      </c>
      <c r="AM28" s="6" t="s">
        <v>115</v>
      </c>
      <c r="AN28" s="6" t="s">
        <v>30</v>
      </c>
      <c r="AO28" s="6" t="s">
        <v>28</v>
      </c>
      <c r="AP28" s="6" t="s">
        <v>95</v>
      </c>
      <c r="AQ28" s="1" t="s">
        <v>96</v>
      </c>
      <c r="AR28" s="1" t="s">
        <v>124</v>
      </c>
      <c r="AS28" s="15" t="s">
        <v>114</v>
      </c>
      <c r="AT28" s="6" t="s">
        <v>106</v>
      </c>
      <c r="AU28" s="8" t="s">
        <v>110</v>
      </c>
      <c r="AV28" s="6" t="s">
        <v>111</v>
      </c>
      <c r="AW28" s="6" t="s">
        <v>115</v>
      </c>
      <c r="AX28" s="6" t="s">
        <v>30</v>
      </c>
      <c r="AY28" s="6" t="s">
        <v>28</v>
      </c>
      <c r="AZ28" s="6" t="s">
        <v>95</v>
      </c>
      <c r="BA28" s="1" t="s">
        <v>96</v>
      </c>
      <c r="BB28" s="1" t="s">
        <v>124</v>
      </c>
      <c r="BC28" s="15" t="s">
        <v>114</v>
      </c>
      <c r="BD28" s="6" t="s">
        <v>106</v>
      </c>
      <c r="BE28" s="8" t="s">
        <v>110</v>
      </c>
      <c r="BF28" s="6" t="s">
        <v>111</v>
      </c>
      <c r="BG28" s="6" t="s">
        <v>115</v>
      </c>
      <c r="BH28" s="6" t="s">
        <v>30</v>
      </c>
      <c r="BI28" s="6" t="s">
        <v>28</v>
      </c>
      <c r="BJ28" s="6" t="s">
        <v>95</v>
      </c>
      <c r="BK28" s="1" t="s">
        <v>96</v>
      </c>
      <c r="BL28" s="1" t="s">
        <v>124</v>
      </c>
      <c r="BM28" s="15" t="s">
        <v>114</v>
      </c>
      <c r="BN28" s="6" t="s">
        <v>106</v>
      </c>
      <c r="BO28" s="8" t="s">
        <v>110</v>
      </c>
      <c r="BP28" s="6" t="s">
        <v>111</v>
      </c>
      <c r="BQ28" s="6" t="s">
        <v>115</v>
      </c>
      <c r="BR28" s="6" t="s">
        <v>30</v>
      </c>
      <c r="BS28" s="6" t="s">
        <v>28</v>
      </c>
      <c r="BT28" s="6" t="s">
        <v>95</v>
      </c>
      <c r="BU28" s="1" t="s">
        <v>96</v>
      </c>
      <c r="BV28" s="1" t="s">
        <v>124</v>
      </c>
      <c r="BW28" s="24" t="s">
        <v>114</v>
      </c>
      <c r="BX28" s="16" t="s">
        <v>106</v>
      </c>
      <c r="BY28" s="8" t="s">
        <v>110</v>
      </c>
      <c r="BZ28" s="6" t="s">
        <v>111</v>
      </c>
      <c r="CA28" s="6" t="s">
        <v>115</v>
      </c>
      <c r="CB28" s="6" t="s">
        <v>30</v>
      </c>
      <c r="CC28" s="6" t="s">
        <v>28</v>
      </c>
      <c r="CD28" s="6" t="s">
        <v>95</v>
      </c>
      <c r="CE28" s="1" t="s">
        <v>96</v>
      </c>
      <c r="CF28" s="1" t="s">
        <v>124</v>
      </c>
      <c r="CG28" s="15" t="s">
        <v>114</v>
      </c>
      <c r="CH28" s="6" t="s">
        <v>106</v>
      </c>
      <c r="CI28" s="8" t="s">
        <v>110</v>
      </c>
      <c r="CJ28" s="6" t="s">
        <v>111</v>
      </c>
      <c r="CK28" s="6" t="s">
        <v>115</v>
      </c>
      <c r="CL28" s="6" t="s">
        <v>30</v>
      </c>
      <c r="CM28" s="6" t="s">
        <v>28</v>
      </c>
      <c r="CN28" s="6" t="s">
        <v>95</v>
      </c>
      <c r="CO28" s="1" t="s">
        <v>96</v>
      </c>
      <c r="CP28" s="1" t="s">
        <v>124</v>
      </c>
      <c r="CQ28" s="15" t="s">
        <v>114</v>
      </c>
      <c r="CR28" s="6" t="s">
        <v>106</v>
      </c>
      <c r="CS28" s="8" t="s">
        <v>110</v>
      </c>
      <c r="CT28" s="6" t="s">
        <v>111</v>
      </c>
      <c r="CU28" s="6" t="s">
        <v>115</v>
      </c>
      <c r="CV28" s="6" t="s">
        <v>30</v>
      </c>
      <c r="CW28" s="6" t="s">
        <v>28</v>
      </c>
      <c r="CX28" s="6" t="s">
        <v>95</v>
      </c>
      <c r="CY28" s="1" t="s">
        <v>96</v>
      </c>
      <c r="CZ28" s="1" t="s">
        <v>124</v>
      </c>
      <c r="DA28" s="15" t="s">
        <v>114</v>
      </c>
      <c r="DB28" s="6" t="s">
        <v>106</v>
      </c>
      <c r="DC28" s="8" t="s">
        <v>110</v>
      </c>
      <c r="DD28" s="6" t="s">
        <v>111</v>
      </c>
      <c r="DE28" s="6" t="s">
        <v>115</v>
      </c>
      <c r="DF28" s="6" t="s">
        <v>30</v>
      </c>
      <c r="DG28" s="6" t="s">
        <v>28</v>
      </c>
      <c r="DH28" s="6" t="s">
        <v>95</v>
      </c>
      <c r="DI28" s="1" t="s">
        <v>96</v>
      </c>
      <c r="DJ28" s="1" t="s">
        <v>124</v>
      </c>
      <c r="DK28" s="24" t="s">
        <v>114</v>
      </c>
      <c r="DL28" s="16" t="s">
        <v>106</v>
      </c>
      <c r="DM28" s="8" t="s">
        <v>110</v>
      </c>
      <c r="DN28" s="6" t="s">
        <v>111</v>
      </c>
      <c r="DO28" s="6" t="s">
        <v>115</v>
      </c>
      <c r="DP28" s="6" t="s">
        <v>30</v>
      </c>
      <c r="DQ28" s="6" t="s">
        <v>28</v>
      </c>
      <c r="DR28" s="6" t="s">
        <v>95</v>
      </c>
      <c r="DS28" s="1" t="s">
        <v>96</v>
      </c>
      <c r="DT28" s="1" t="s">
        <v>124</v>
      </c>
      <c r="DU28" s="15" t="s">
        <v>114</v>
      </c>
      <c r="DV28" s="6" t="s">
        <v>106</v>
      </c>
      <c r="DW28" s="8" t="s">
        <v>110</v>
      </c>
      <c r="DX28" s="6" t="s">
        <v>111</v>
      </c>
      <c r="DY28" s="6" t="s">
        <v>115</v>
      </c>
      <c r="DZ28" s="6" t="s">
        <v>30</v>
      </c>
      <c r="EA28" s="6" t="s">
        <v>28</v>
      </c>
      <c r="EB28" s="6" t="s">
        <v>95</v>
      </c>
      <c r="EC28" s="1" t="s">
        <v>96</v>
      </c>
      <c r="ED28" s="1" t="s">
        <v>124</v>
      </c>
      <c r="EE28" s="15" t="s">
        <v>114</v>
      </c>
      <c r="EF28" s="6" t="s">
        <v>106</v>
      </c>
      <c r="EG28" s="8" t="s">
        <v>110</v>
      </c>
      <c r="EH28" s="6" t="s">
        <v>111</v>
      </c>
      <c r="EI28" s="6" t="s">
        <v>115</v>
      </c>
      <c r="EJ28" s="6" t="s">
        <v>30</v>
      </c>
      <c r="EK28" s="6" t="s">
        <v>28</v>
      </c>
      <c r="EL28" s="6" t="s">
        <v>95</v>
      </c>
      <c r="EM28" s="1" t="s">
        <v>96</v>
      </c>
      <c r="EN28" s="1" t="s">
        <v>124</v>
      </c>
      <c r="EO28" s="15" t="s">
        <v>114</v>
      </c>
      <c r="EP28" s="6" t="s">
        <v>106</v>
      </c>
      <c r="EQ28" s="8" t="s">
        <v>110</v>
      </c>
      <c r="ER28" s="6" t="s">
        <v>111</v>
      </c>
      <c r="ES28" s="6" t="s">
        <v>115</v>
      </c>
      <c r="ET28" s="6" t="s">
        <v>30</v>
      </c>
      <c r="EU28" s="6" t="s">
        <v>28</v>
      </c>
      <c r="EV28" s="6" t="s">
        <v>95</v>
      </c>
      <c r="EW28" s="1" t="s">
        <v>96</v>
      </c>
      <c r="EX28" s="1" t="s">
        <v>124</v>
      </c>
      <c r="EY28" s="24" t="s">
        <v>114</v>
      </c>
      <c r="EZ28" s="16" t="s">
        <v>106</v>
      </c>
      <c r="FA28" s="8" t="s">
        <v>110</v>
      </c>
      <c r="FB28" s="6" t="s">
        <v>111</v>
      </c>
      <c r="FC28" s="6" t="s">
        <v>115</v>
      </c>
      <c r="FD28" s="6" t="s">
        <v>30</v>
      </c>
      <c r="FE28" s="6" t="s">
        <v>28</v>
      </c>
      <c r="FF28" s="6" t="s">
        <v>95</v>
      </c>
      <c r="FG28" s="1" t="s">
        <v>96</v>
      </c>
      <c r="FH28" s="1" t="s">
        <v>124</v>
      </c>
      <c r="FI28" s="15" t="s">
        <v>114</v>
      </c>
      <c r="FJ28" s="6" t="s">
        <v>106</v>
      </c>
      <c r="FK28" s="8" t="s">
        <v>110</v>
      </c>
      <c r="FL28" s="6" t="s">
        <v>111</v>
      </c>
      <c r="FM28" s="6" t="s">
        <v>115</v>
      </c>
      <c r="FN28" s="6" t="s">
        <v>30</v>
      </c>
      <c r="FO28" s="6" t="s">
        <v>28</v>
      </c>
      <c r="FP28" s="6" t="s">
        <v>95</v>
      </c>
      <c r="FQ28" s="1" t="s">
        <v>96</v>
      </c>
      <c r="FR28" s="1" t="s">
        <v>124</v>
      </c>
      <c r="FS28" s="15" t="s">
        <v>114</v>
      </c>
      <c r="FT28" s="6" t="s">
        <v>106</v>
      </c>
      <c r="FU28" s="8" t="s">
        <v>110</v>
      </c>
      <c r="FV28" s="6" t="s">
        <v>111</v>
      </c>
      <c r="FW28" s="6" t="s">
        <v>115</v>
      </c>
      <c r="FX28" s="6" t="s">
        <v>30</v>
      </c>
      <c r="FY28" s="6" t="s">
        <v>28</v>
      </c>
      <c r="FZ28" s="6" t="s">
        <v>95</v>
      </c>
      <c r="GA28" s="1" t="s">
        <v>96</v>
      </c>
      <c r="GB28" s="1" t="s">
        <v>124</v>
      </c>
      <c r="GC28" s="15" t="s">
        <v>114</v>
      </c>
      <c r="GD28" s="6" t="s">
        <v>106</v>
      </c>
      <c r="GE28" s="8" t="s">
        <v>110</v>
      </c>
      <c r="GF28" s="6" t="s">
        <v>111</v>
      </c>
      <c r="GG28" s="6" t="s">
        <v>115</v>
      </c>
      <c r="GH28" s="6" t="s">
        <v>30</v>
      </c>
      <c r="GI28" s="6" t="s">
        <v>28</v>
      </c>
      <c r="GJ28" s="6" t="s">
        <v>95</v>
      </c>
      <c r="GK28" s="1" t="s">
        <v>96</v>
      </c>
      <c r="GL28" s="1" t="s">
        <v>124</v>
      </c>
      <c r="GM28" s="24" t="s">
        <v>114</v>
      </c>
      <c r="GN28" s="16" t="s">
        <v>106</v>
      </c>
      <c r="GO28" s="8" t="s">
        <v>110</v>
      </c>
      <c r="GP28" s="6" t="s">
        <v>111</v>
      </c>
      <c r="GQ28" s="6" t="s">
        <v>115</v>
      </c>
      <c r="GR28" s="6" t="s">
        <v>30</v>
      </c>
      <c r="GS28" s="6" t="s">
        <v>28</v>
      </c>
      <c r="GT28" s="6" t="s">
        <v>95</v>
      </c>
      <c r="GU28" s="1" t="s">
        <v>96</v>
      </c>
      <c r="GV28" s="1" t="s">
        <v>124</v>
      </c>
      <c r="GW28" s="15" t="s">
        <v>114</v>
      </c>
      <c r="GX28" s="6" t="s">
        <v>106</v>
      </c>
      <c r="GY28" s="8" t="s">
        <v>110</v>
      </c>
      <c r="GZ28" s="6" t="s">
        <v>111</v>
      </c>
      <c r="HA28" s="6" t="s">
        <v>115</v>
      </c>
      <c r="HB28" s="6" t="s">
        <v>30</v>
      </c>
      <c r="HC28" s="6" t="s">
        <v>28</v>
      </c>
      <c r="HD28" s="6" t="s">
        <v>95</v>
      </c>
      <c r="HE28" s="1" t="s">
        <v>96</v>
      </c>
      <c r="HF28" s="1" t="s">
        <v>124</v>
      </c>
      <c r="HG28" s="15" t="s">
        <v>114</v>
      </c>
      <c r="HH28" s="6" t="s">
        <v>106</v>
      </c>
      <c r="HI28" s="8" t="s">
        <v>110</v>
      </c>
      <c r="HJ28" s="6" t="s">
        <v>111</v>
      </c>
      <c r="HK28" s="6" t="s">
        <v>115</v>
      </c>
      <c r="HL28" s="6" t="s">
        <v>30</v>
      </c>
      <c r="HM28" s="6" t="s">
        <v>28</v>
      </c>
      <c r="HN28" s="6" t="s">
        <v>95</v>
      </c>
      <c r="HO28" s="1" t="s">
        <v>96</v>
      </c>
      <c r="HP28" s="1" t="s">
        <v>124</v>
      </c>
      <c r="HQ28" s="15" t="s">
        <v>114</v>
      </c>
      <c r="HR28" s="6" t="s">
        <v>106</v>
      </c>
      <c r="HS28" s="8" t="s">
        <v>110</v>
      </c>
      <c r="HT28" s="6" t="s">
        <v>111</v>
      </c>
      <c r="HU28" s="6" t="s">
        <v>115</v>
      </c>
      <c r="HV28" s="6" t="s">
        <v>30</v>
      </c>
      <c r="HW28" s="6" t="s">
        <v>28</v>
      </c>
      <c r="HX28" s="6" t="s">
        <v>95</v>
      </c>
      <c r="HY28" s="1" t="s">
        <v>96</v>
      </c>
      <c r="HZ28" s="1" t="s">
        <v>124</v>
      </c>
      <c r="IA28" s="24" t="s">
        <v>114</v>
      </c>
      <c r="IB28" s="16" t="s">
        <v>106</v>
      </c>
      <c r="IC28" s="8" t="s">
        <v>110</v>
      </c>
      <c r="ID28" s="6" t="s">
        <v>111</v>
      </c>
      <c r="IE28" s="6" t="s">
        <v>115</v>
      </c>
      <c r="IF28" s="6" t="s">
        <v>30</v>
      </c>
      <c r="IG28" s="6" t="s">
        <v>28</v>
      </c>
      <c r="IH28" s="6" t="s">
        <v>95</v>
      </c>
      <c r="II28" s="1" t="s">
        <v>96</v>
      </c>
      <c r="IJ28" s="1" t="s">
        <v>124</v>
      </c>
      <c r="IK28" s="15" t="s">
        <v>114</v>
      </c>
      <c r="IL28" s="6" t="s">
        <v>106</v>
      </c>
      <c r="IM28" s="8" t="s">
        <v>110</v>
      </c>
      <c r="IN28" s="6" t="s">
        <v>111</v>
      </c>
      <c r="IO28" s="6" t="s">
        <v>115</v>
      </c>
      <c r="IP28" s="6" t="s">
        <v>30</v>
      </c>
      <c r="IQ28" s="6" t="s">
        <v>28</v>
      </c>
      <c r="IR28" s="6" t="s">
        <v>95</v>
      </c>
      <c r="IS28" s="1" t="s">
        <v>96</v>
      </c>
      <c r="IT28" s="1" t="s">
        <v>124</v>
      </c>
      <c r="IU28" s="15" t="s">
        <v>114</v>
      </c>
      <c r="IV28" s="6" t="s">
        <v>106</v>
      </c>
      <c r="IW28" s="8" t="s">
        <v>110</v>
      </c>
      <c r="IX28" s="6" t="s">
        <v>111</v>
      </c>
      <c r="IY28" s="6" t="s">
        <v>115</v>
      </c>
      <c r="IZ28" s="6" t="s">
        <v>30</v>
      </c>
      <c r="JA28" s="6" t="s">
        <v>28</v>
      </c>
      <c r="JB28" s="6" t="s">
        <v>95</v>
      </c>
      <c r="JC28" s="1" t="s">
        <v>96</v>
      </c>
      <c r="JD28" s="1" t="s">
        <v>124</v>
      </c>
      <c r="JE28" s="15" t="s">
        <v>114</v>
      </c>
      <c r="JF28" s="6" t="s">
        <v>106</v>
      </c>
      <c r="JG28" s="8" t="s">
        <v>110</v>
      </c>
      <c r="JH28" s="6" t="s">
        <v>111</v>
      </c>
      <c r="JI28" s="6" t="s">
        <v>115</v>
      </c>
      <c r="JJ28" s="6" t="s">
        <v>30</v>
      </c>
      <c r="JK28" s="6" t="s">
        <v>28</v>
      </c>
      <c r="JL28" s="6" t="s">
        <v>95</v>
      </c>
      <c r="JM28" s="1" t="s">
        <v>96</v>
      </c>
      <c r="JN28" s="1" t="s">
        <v>124</v>
      </c>
      <c r="JO28" s="15" t="s">
        <v>114</v>
      </c>
    </row>
    <row r="29" spans="1:275" x14ac:dyDescent="0.2">
      <c r="A29" s="93" t="s">
        <v>0</v>
      </c>
      <c r="B29" s="35">
        <v>4</v>
      </c>
      <c r="C29" s="35" t="s">
        <v>25</v>
      </c>
      <c r="D29" s="35">
        <v>42</v>
      </c>
      <c r="E29" s="36">
        <v>0.25</v>
      </c>
      <c r="F29" s="37"/>
      <c r="G29" s="38"/>
      <c r="H29" s="94"/>
      <c r="I29" s="94"/>
      <c r="K29" s="38"/>
      <c r="M29" s="38"/>
      <c r="N29" s="38"/>
      <c r="O29" s="47"/>
      <c r="P29" s="32"/>
      <c r="Q29" s="94"/>
      <c r="R29" s="94"/>
      <c r="S29" s="94"/>
      <c r="T29" s="94"/>
      <c r="U29" s="94"/>
      <c r="V29" s="94"/>
      <c r="W29" s="94"/>
      <c r="X29" s="94"/>
      <c r="Y29" s="95"/>
      <c r="Z29" s="32"/>
      <c r="AA29" s="94"/>
      <c r="AB29" s="94"/>
      <c r="AC29" s="94"/>
      <c r="AD29" s="94"/>
      <c r="AE29" s="94"/>
      <c r="AF29" s="94"/>
      <c r="AG29" s="94"/>
      <c r="AH29" s="94"/>
      <c r="AI29" s="95"/>
      <c r="AJ29" s="32"/>
      <c r="AK29" s="94"/>
      <c r="AL29" s="94"/>
      <c r="AM29" s="94"/>
      <c r="AN29" s="94"/>
      <c r="AO29" s="94"/>
      <c r="AP29" s="94"/>
      <c r="AQ29" s="94"/>
      <c r="AR29" s="94"/>
      <c r="AS29" s="95"/>
      <c r="AT29" s="32"/>
      <c r="AU29" s="94"/>
      <c r="AV29" s="94"/>
      <c r="AW29" s="94"/>
      <c r="AX29" s="94"/>
      <c r="AY29" s="94"/>
      <c r="AZ29" s="94"/>
      <c r="BA29" s="94"/>
      <c r="BB29" s="94"/>
      <c r="BC29" s="95"/>
      <c r="BD29" s="32"/>
      <c r="BE29" s="94"/>
      <c r="BF29" s="94"/>
      <c r="BG29" s="94"/>
      <c r="BH29" s="94"/>
      <c r="BI29" s="94"/>
      <c r="BJ29" s="94"/>
      <c r="BK29" s="94"/>
      <c r="BL29" s="94"/>
      <c r="BM29" s="95"/>
      <c r="BN29" s="32"/>
      <c r="BO29" s="94"/>
      <c r="BP29" s="94"/>
      <c r="BQ29" s="94"/>
      <c r="BR29" s="94"/>
      <c r="BS29" s="94"/>
      <c r="BT29" s="94"/>
      <c r="BU29" s="94"/>
      <c r="BV29" s="94"/>
      <c r="BW29" s="96"/>
      <c r="BX29" s="33"/>
      <c r="BY29" s="94"/>
      <c r="BZ29" s="94"/>
      <c r="CA29" s="94"/>
      <c r="CB29" s="94"/>
      <c r="CC29" s="94"/>
      <c r="CD29" s="94"/>
      <c r="CE29" s="94"/>
      <c r="CF29" s="94"/>
      <c r="CG29" s="95"/>
      <c r="CH29" s="32"/>
      <c r="CI29" s="94"/>
      <c r="CJ29" s="94"/>
      <c r="CK29" s="94"/>
      <c r="CL29" s="94"/>
      <c r="CM29" s="94"/>
      <c r="CN29" s="94"/>
      <c r="CO29" s="94"/>
      <c r="CP29" s="94"/>
      <c r="CQ29" s="95"/>
      <c r="CR29" s="32"/>
      <c r="CS29" s="94"/>
      <c r="CT29" s="94"/>
      <c r="CU29" s="94"/>
      <c r="CV29" s="94"/>
      <c r="CW29" s="94"/>
      <c r="CX29" s="94"/>
      <c r="CY29" s="94"/>
      <c r="CZ29" s="94"/>
      <c r="DA29" s="95"/>
      <c r="DB29" s="32"/>
      <c r="DC29" s="94"/>
      <c r="DD29" s="94"/>
      <c r="DE29" s="94"/>
      <c r="DF29" s="94"/>
      <c r="DG29" s="94"/>
      <c r="DH29" s="94"/>
      <c r="DI29" s="94"/>
      <c r="DJ29" s="94"/>
      <c r="DK29" s="96"/>
      <c r="DL29" s="33"/>
      <c r="DM29" s="94"/>
      <c r="DN29" s="94"/>
      <c r="DO29" s="94"/>
      <c r="DP29" s="94"/>
      <c r="DQ29" s="94"/>
      <c r="DR29" s="94"/>
      <c r="DS29" s="94"/>
      <c r="DT29" s="94"/>
      <c r="DU29" s="95"/>
      <c r="DV29" s="32"/>
      <c r="DW29" s="94"/>
      <c r="DX29" s="94"/>
      <c r="DY29" s="94"/>
      <c r="DZ29" s="94"/>
      <c r="EA29" s="94"/>
      <c r="EB29" s="94"/>
      <c r="EC29" s="94"/>
      <c r="ED29" s="94"/>
      <c r="EE29" s="95"/>
      <c r="EF29" s="32"/>
      <c r="EG29" s="94"/>
      <c r="EH29" s="94"/>
      <c r="EI29" s="94"/>
      <c r="EJ29" s="94"/>
      <c r="EK29" s="94"/>
      <c r="EL29" s="94"/>
      <c r="EM29" s="94"/>
      <c r="EN29" s="94"/>
      <c r="EO29" s="95"/>
      <c r="EP29" s="32"/>
      <c r="EQ29" s="94"/>
      <c r="ER29" s="94"/>
      <c r="ES29" s="94"/>
      <c r="ET29" s="94"/>
      <c r="EU29" s="94"/>
      <c r="EV29" s="94"/>
      <c r="EW29" s="94"/>
      <c r="EX29" s="94"/>
      <c r="EY29" s="96"/>
      <c r="EZ29" s="33"/>
      <c r="FA29" s="94"/>
      <c r="FB29" s="94"/>
      <c r="FC29" s="94"/>
      <c r="FD29" s="94"/>
      <c r="FE29" s="94"/>
      <c r="FF29" s="94"/>
      <c r="FG29" s="94"/>
      <c r="FH29" s="94"/>
      <c r="FI29" s="95"/>
      <c r="FJ29" s="32"/>
      <c r="FK29" s="94"/>
      <c r="FL29" s="94"/>
      <c r="FM29" s="94"/>
      <c r="FN29" s="94"/>
      <c r="FO29" s="94"/>
      <c r="FP29" s="94"/>
      <c r="FQ29" s="94"/>
      <c r="FR29" s="94"/>
      <c r="FS29" s="95"/>
      <c r="FT29" s="32"/>
      <c r="FU29" s="94"/>
      <c r="FV29" s="94"/>
      <c r="FW29" s="94"/>
      <c r="FX29" s="94"/>
      <c r="FY29" s="94"/>
      <c r="FZ29" s="94"/>
      <c r="GA29" s="94"/>
      <c r="GB29" s="94"/>
      <c r="GC29" s="95"/>
      <c r="GD29" s="32"/>
      <c r="GE29" s="94"/>
      <c r="GF29" s="94"/>
      <c r="GG29" s="94"/>
      <c r="GH29" s="94"/>
      <c r="GI29" s="94"/>
      <c r="GJ29" s="94"/>
      <c r="GK29" s="94"/>
      <c r="GL29" s="94"/>
      <c r="GM29" s="96"/>
      <c r="GN29" s="33"/>
      <c r="GO29" s="94"/>
      <c r="GP29" s="94"/>
      <c r="GQ29" s="94"/>
      <c r="GR29" s="94"/>
      <c r="GS29" s="94"/>
      <c r="GT29" s="94"/>
      <c r="GU29" s="94"/>
      <c r="GV29" s="94"/>
      <c r="GW29" s="95"/>
      <c r="GX29" s="32"/>
      <c r="GY29" s="94"/>
      <c r="GZ29" s="94"/>
      <c r="HA29" s="94"/>
      <c r="HB29" s="94"/>
      <c r="HC29" s="94"/>
      <c r="HD29" s="94"/>
      <c r="HE29" s="94"/>
      <c r="HF29" s="94"/>
      <c r="HG29" s="95"/>
      <c r="HH29" s="32"/>
      <c r="HI29" s="94"/>
      <c r="HJ29" s="94"/>
      <c r="HK29" s="94"/>
      <c r="HL29" s="94"/>
      <c r="HM29" s="94"/>
      <c r="HN29" s="94"/>
      <c r="HO29" s="94"/>
      <c r="HP29" s="94"/>
      <c r="HQ29" s="95"/>
      <c r="HR29" s="32"/>
      <c r="HS29" s="94"/>
      <c r="HT29" s="94"/>
      <c r="HU29" s="94"/>
      <c r="HV29" s="94"/>
      <c r="HW29" s="94"/>
      <c r="HX29" s="94"/>
      <c r="HY29" s="94"/>
      <c r="HZ29" s="94"/>
      <c r="IA29" s="96"/>
      <c r="IB29" s="33"/>
      <c r="IC29" s="94"/>
      <c r="ID29" s="94"/>
      <c r="IE29" s="94"/>
      <c r="IF29" s="94"/>
      <c r="IG29" s="94"/>
      <c r="IH29" s="94"/>
      <c r="II29" s="94"/>
      <c r="IJ29" s="94"/>
      <c r="IK29" s="95"/>
      <c r="IL29" s="32"/>
      <c r="IM29" s="94"/>
      <c r="IN29" s="94"/>
      <c r="IO29" s="94"/>
      <c r="IP29" s="94"/>
      <c r="IQ29" s="94"/>
      <c r="IR29" s="94"/>
      <c r="IS29" s="94"/>
      <c r="IT29" s="94"/>
      <c r="IU29" s="95"/>
      <c r="IV29" s="32"/>
      <c r="IW29" s="94"/>
      <c r="IX29" s="94"/>
      <c r="IY29" s="94"/>
      <c r="IZ29" s="94"/>
      <c r="JA29" s="94"/>
      <c r="JB29" s="94"/>
      <c r="JC29" s="94"/>
      <c r="JD29" s="94"/>
      <c r="JE29" s="95"/>
      <c r="JF29" s="32"/>
      <c r="JG29" s="94"/>
      <c r="JH29" s="94"/>
      <c r="JI29" s="94"/>
      <c r="JJ29" s="94"/>
      <c r="JK29" s="94"/>
      <c r="JL29" s="94"/>
      <c r="JM29" s="94"/>
      <c r="JN29" s="94"/>
      <c r="JO29" s="95"/>
    </row>
    <row r="30" spans="1:275" x14ac:dyDescent="0.2">
      <c r="A30" s="93" t="s">
        <v>1</v>
      </c>
      <c r="B30" s="35">
        <v>3</v>
      </c>
      <c r="C30" s="35" t="s">
        <v>25</v>
      </c>
      <c r="D30" s="35">
        <v>32</v>
      </c>
      <c r="E30" s="36">
        <v>0.25</v>
      </c>
      <c r="F30" s="37"/>
      <c r="G30" s="38"/>
      <c r="H30" s="94"/>
      <c r="I30" s="94"/>
      <c r="K30" s="38"/>
      <c r="M30" s="38"/>
      <c r="N30" s="38"/>
      <c r="O30" s="47"/>
      <c r="P30" s="32"/>
      <c r="Q30" s="94"/>
      <c r="R30" s="94"/>
      <c r="S30" s="94"/>
      <c r="T30" s="94"/>
      <c r="U30" s="94"/>
      <c r="V30" s="94"/>
      <c r="W30" s="94"/>
      <c r="X30" s="94"/>
      <c r="Y30" s="95"/>
      <c r="Z30" s="32"/>
      <c r="AA30" s="94"/>
      <c r="AB30" s="94"/>
      <c r="AC30" s="94"/>
      <c r="AD30" s="94"/>
      <c r="AE30" s="94"/>
      <c r="AF30" s="94"/>
      <c r="AG30" s="94"/>
      <c r="AH30" s="94"/>
      <c r="AI30" s="95"/>
      <c r="AJ30" s="32"/>
      <c r="AK30" s="94"/>
      <c r="AL30" s="94"/>
      <c r="AM30" s="94"/>
      <c r="AN30" s="94"/>
      <c r="AO30" s="94"/>
      <c r="AP30" s="94"/>
      <c r="AQ30" s="94"/>
      <c r="AR30" s="94"/>
      <c r="AS30" s="95"/>
      <c r="AT30" s="32"/>
      <c r="AU30" s="94"/>
      <c r="AV30" s="94"/>
      <c r="AW30" s="94"/>
      <c r="AX30" s="94"/>
      <c r="AY30" s="94"/>
      <c r="AZ30" s="94"/>
      <c r="BA30" s="94"/>
      <c r="BB30" s="94"/>
      <c r="BC30" s="95"/>
      <c r="BD30" s="32"/>
      <c r="BE30" s="94"/>
      <c r="BF30" s="94"/>
      <c r="BG30" s="94"/>
      <c r="BH30" s="94"/>
      <c r="BI30" s="94"/>
      <c r="BJ30" s="94"/>
      <c r="BK30" s="94"/>
      <c r="BL30" s="94"/>
      <c r="BM30" s="95"/>
      <c r="BN30" s="32"/>
      <c r="BO30" s="94"/>
      <c r="BP30" s="94"/>
      <c r="BQ30" s="94"/>
      <c r="BR30" s="94"/>
      <c r="BS30" s="94"/>
      <c r="BT30" s="94"/>
      <c r="BU30" s="94"/>
      <c r="BV30" s="94"/>
      <c r="BW30" s="96"/>
      <c r="BX30" s="33"/>
      <c r="BY30" s="94"/>
      <c r="BZ30" s="94"/>
      <c r="CA30" s="94"/>
      <c r="CB30" s="94"/>
      <c r="CC30" s="94"/>
      <c r="CD30" s="94"/>
      <c r="CE30" s="94"/>
      <c r="CF30" s="94"/>
      <c r="CG30" s="95"/>
      <c r="CH30" s="32"/>
      <c r="CI30" s="94"/>
      <c r="CJ30" s="94"/>
      <c r="CK30" s="94"/>
      <c r="CL30" s="94"/>
      <c r="CM30" s="94"/>
      <c r="CN30" s="94"/>
      <c r="CO30" s="94"/>
      <c r="CP30" s="94"/>
      <c r="CQ30" s="95"/>
      <c r="CR30" s="32"/>
      <c r="CS30" s="94"/>
      <c r="CT30" s="94"/>
      <c r="CU30" s="94"/>
      <c r="CV30" s="94"/>
      <c r="CW30" s="94"/>
      <c r="CX30" s="94"/>
      <c r="CY30" s="94"/>
      <c r="CZ30" s="94"/>
      <c r="DA30" s="95"/>
      <c r="DB30" s="32"/>
      <c r="DC30" s="94"/>
      <c r="DD30" s="94"/>
      <c r="DE30" s="94"/>
      <c r="DF30" s="94"/>
      <c r="DG30" s="94"/>
      <c r="DH30" s="94"/>
      <c r="DI30" s="94"/>
      <c r="DJ30" s="94"/>
      <c r="DK30" s="96"/>
      <c r="DL30" s="33"/>
      <c r="DM30" s="94"/>
      <c r="DN30" s="94"/>
      <c r="DO30" s="94"/>
      <c r="DP30" s="94"/>
      <c r="DQ30" s="94"/>
      <c r="DR30" s="94"/>
      <c r="DS30" s="94"/>
      <c r="DT30" s="94"/>
      <c r="DU30" s="95"/>
      <c r="DV30" s="32"/>
      <c r="DW30" s="94"/>
      <c r="DX30" s="94"/>
      <c r="DY30" s="94"/>
      <c r="DZ30" s="94"/>
      <c r="EA30" s="94"/>
      <c r="EB30" s="94"/>
      <c r="EC30" s="94"/>
      <c r="ED30" s="94"/>
      <c r="EE30" s="95"/>
      <c r="EF30" s="32"/>
      <c r="EG30" s="94"/>
      <c r="EH30" s="94"/>
      <c r="EI30" s="94"/>
      <c r="EJ30" s="94"/>
      <c r="EK30" s="94"/>
      <c r="EL30" s="94"/>
      <c r="EM30" s="94"/>
      <c r="EN30" s="94"/>
      <c r="EO30" s="95"/>
      <c r="EP30" s="32"/>
      <c r="EQ30" s="94"/>
      <c r="ER30" s="94"/>
      <c r="ES30" s="94"/>
      <c r="ET30" s="94"/>
      <c r="EU30" s="94"/>
      <c r="EV30" s="94"/>
      <c r="EW30" s="94"/>
      <c r="EX30" s="94"/>
      <c r="EY30" s="96"/>
      <c r="EZ30" s="33"/>
      <c r="FA30" s="94"/>
      <c r="FB30" s="94"/>
      <c r="FC30" s="94"/>
      <c r="FD30" s="94"/>
      <c r="FE30" s="94"/>
      <c r="FF30" s="94"/>
      <c r="FG30" s="94"/>
      <c r="FH30" s="94"/>
      <c r="FI30" s="95"/>
      <c r="FJ30" s="32"/>
      <c r="FK30" s="94"/>
      <c r="FL30" s="94"/>
      <c r="FM30" s="94"/>
      <c r="FN30" s="94"/>
      <c r="FO30" s="94"/>
      <c r="FP30" s="94"/>
      <c r="FQ30" s="94"/>
      <c r="FR30" s="94"/>
      <c r="FS30" s="95"/>
      <c r="FT30" s="32"/>
      <c r="FU30" s="94"/>
      <c r="FV30" s="94"/>
      <c r="FW30" s="94"/>
      <c r="FX30" s="94"/>
      <c r="FY30" s="94"/>
      <c r="FZ30" s="94"/>
      <c r="GA30" s="94"/>
      <c r="GB30" s="94"/>
      <c r="GC30" s="95"/>
      <c r="GD30" s="32"/>
      <c r="GE30" s="94"/>
      <c r="GF30" s="94"/>
      <c r="GG30" s="94"/>
      <c r="GH30" s="94"/>
      <c r="GI30" s="94"/>
      <c r="GJ30" s="94"/>
      <c r="GK30" s="94"/>
      <c r="GL30" s="94"/>
      <c r="GM30" s="96"/>
      <c r="GN30" s="33"/>
      <c r="GO30" s="94"/>
      <c r="GP30" s="94"/>
      <c r="GQ30" s="94"/>
      <c r="GR30" s="94"/>
      <c r="GS30" s="94"/>
      <c r="GT30" s="94"/>
      <c r="GU30" s="94"/>
      <c r="GV30" s="94"/>
      <c r="GW30" s="95"/>
      <c r="GX30" s="32"/>
      <c r="GY30" s="94"/>
      <c r="GZ30" s="94"/>
      <c r="HA30" s="94"/>
      <c r="HB30" s="94"/>
      <c r="HC30" s="94"/>
      <c r="HD30" s="94"/>
      <c r="HE30" s="94"/>
      <c r="HF30" s="94"/>
      <c r="HG30" s="95"/>
      <c r="HH30" s="32"/>
      <c r="HI30" s="94"/>
      <c r="HJ30" s="94"/>
      <c r="HK30" s="94"/>
      <c r="HL30" s="94"/>
      <c r="HM30" s="94"/>
      <c r="HN30" s="94"/>
      <c r="HO30" s="94"/>
      <c r="HP30" s="94"/>
      <c r="HQ30" s="95"/>
      <c r="HR30" s="32"/>
      <c r="HS30" s="94"/>
      <c r="HT30" s="94"/>
      <c r="HU30" s="94"/>
      <c r="HV30" s="94"/>
      <c r="HW30" s="94"/>
      <c r="HX30" s="94"/>
      <c r="HY30" s="94"/>
      <c r="HZ30" s="94"/>
      <c r="IA30" s="96"/>
      <c r="IB30" s="33"/>
      <c r="IC30" s="94"/>
      <c r="ID30" s="94"/>
      <c r="IE30" s="94"/>
      <c r="IF30" s="94"/>
      <c r="IG30" s="94"/>
      <c r="IH30" s="94"/>
      <c r="II30" s="94"/>
      <c r="IJ30" s="94"/>
      <c r="IK30" s="95"/>
      <c r="IL30" s="32"/>
      <c r="IM30" s="94"/>
      <c r="IN30" s="94"/>
      <c r="IO30" s="94"/>
      <c r="IP30" s="94"/>
      <c r="IQ30" s="94"/>
      <c r="IR30" s="94"/>
      <c r="IS30" s="94"/>
      <c r="IT30" s="94"/>
      <c r="IU30" s="95"/>
      <c r="IV30" s="32"/>
      <c r="IW30" s="94"/>
      <c r="IX30" s="94"/>
      <c r="IY30" s="94"/>
      <c r="IZ30" s="94"/>
      <c r="JA30" s="94"/>
      <c r="JB30" s="94"/>
      <c r="JC30" s="94"/>
      <c r="JD30" s="94"/>
      <c r="JE30" s="95"/>
      <c r="JF30" s="32"/>
      <c r="JG30" s="94"/>
      <c r="JH30" s="94"/>
      <c r="JI30" s="94"/>
      <c r="JJ30" s="94"/>
      <c r="JK30" s="94"/>
      <c r="JL30" s="94"/>
      <c r="JM30" s="94"/>
      <c r="JN30" s="94"/>
      <c r="JO30" s="95"/>
    </row>
    <row r="31" spans="1:275" x14ac:dyDescent="0.2">
      <c r="A31" s="93" t="s">
        <v>2</v>
      </c>
      <c r="B31" s="35">
        <v>4</v>
      </c>
      <c r="C31" s="35" t="s">
        <v>26</v>
      </c>
      <c r="D31" s="35">
        <v>88</v>
      </c>
      <c r="E31" s="36">
        <v>0.25</v>
      </c>
      <c r="F31" s="37"/>
      <c r="G31" s="38"/>
      <c r="H31" s="94"/>
      <c r="I31" s="94"/>
      <c r="K31" s="38"/>
      <c r="M31" s="38"/>
      <c r="N31" s="38"/>
      <c r="O31" s="47"/>
      <c r="P31" s="32"/>
      <c r="Q31" s="94"/>
      <c r="R31" s="94"/>
      <c r="S31" s="94"/>
      <c r="T31" s="94"/>
      <c r="U31" s="94"/>
      <c r="V31" s="94"/>
      <c r="W31" s="94"/>
      <c r="X31" s="94"/>
      <c r="Y31" s="95"/>
      <c r="Z31" s="32"/>
      <c r="AA31" s="94"/>
      <c r="AB31" s="94"/>
      <c r="AC31" s="94"/>
      <c r="AD31" s="94"/>
      <c r="AE31" s="94"/>
      <c r="AF31" s="94"/>
      <c r="AG31" s="94"/>
      <c r="AH31" s="94"/>
      <c r="AI31" s="95"/>
      <c r="AJ31" s="32"/>
      <c r="AK31" s="94"/>
      <c r="AL31" s="94"/>
      <c r="AM31" s="94"/>
      <c r="AN31" s="94"/>
      <c r="AO31" s="94"/>
      <c r="AP31" s="94"/>
      <c r="AQ31" s="94"/>
      <c r="AR31" s="94"/>
      <c r="AS31" s="95"/>
      <c r="AT31" s="32"/>
      <c r="AU31" s="94"/>
      <c r="AV31" s="94"/>
      <c r="AW31" s="94"/>
      <c r="AX31" s="94"/>
      <c r="AY31" s="94"/>
      <c r="AZ31" s="94"/>
      <c r="BA31" s="94"/>
      <c r="BB31" s="94"/>
      <c r="BC31" s="95"/>
      <c r="BD31" s="32"/>
      <c r="BE31" s="94"/>
      <c r="BF31" s="94"/>
      <c r="BG31" s="94"/>
      <c r="BH31" s="94"/>
      <c r="BI31" s="94"/>
      <c r="BJ31" s="94"/>
      <c r="BK31" s="94"/>
      <c r="BL31" s="94"/>
      <c r="BM31" s="95"/>
      <c r="BN31" s="32"/>
      <c r="BO31" s="94"/>
      <c r="BP31" s="94"/>
      <c r="BQ31" s="94"/>
      <c r="BR31" s="94"/>
      <c r="BS31" s="94"/>
      <c r="BT31" s="94"/>
      <c r="BU31" s="94"/>
      <c r="BV31" s="94"/>
      <c r="BW31" s="96"/>
      <c r="BX31" s="33"/>
      <c r="BY31" s="94"/>
      <c r="BZ31" s="94"/>
      <c r="CA31" s="94"/>
      <c r="CB31" s="94"/>
      <c r="CC31" s="94"/>
      <c r="CD31" s="94"/>
      <c r="CE31" s="94"/>
      <c r="CF31" s="94"/>
      <c r="CG31" s="95"/>
      <c r="CH31" s="32"/>
      <c r="CI31" s="94"/>
      <c r="CJ31" s="94"/>
      <c r="CK31" s="94"/>
      <c r="CL31" s="94"/>
      <c r="CM31" s="94"/>
      <c r="CN31" s="94"/>
      <c r="CO31" s="94"/>
      <c r="CP31" s="94"/>
      <c r="CQ31" s="95"/>
      <c r="CR31" s="32"/>
      <c r="CS31" s="94"/>
      <c r="CT31" s="94"/>
      <c r="CU31" s="94"/>
      <c r="CV31" s="94"/>
      <c r="CW31" s="94"/>
      <c r="CX31" s="94"/>
      <c r="CY31" s="94"/>
      <c r="CZ31" s="94"/>
      <c r="DA31" s="95"/>
      <c r="DB31" s="32"/>
      <c r="DC31" s="94"/>
      <c r="DD31" s="94"/>
      <c r="DE31" s="94"/>
      <c r="DF31" s="94"/>
      <c r="DG31" s="94"/>
      <c r="DH31" s="94"/>
      <c r="DI31" s="94"/>
      <c r="DJ31" s="94"/>
      <c r="DK31" s="96"/>
      <c r="DL31" s="33"/>
      <c r="DM31" s="94"/>
      <c r="DN31" s="94"/>
      <c r="DO31" s="94"/>
      <c r="DP31" s="94"/>
      <c r="DQ31" s="94"/>
      <c r="DR31" s="94"/>
      <c r="DS31" s="94"/>
      <c r="DT31" s="94"/>
      <c r="DU31" s="95"/>
      <c r="DV31" s="32"/>
      <c r="DW31" s="94"/>
      <c r="DX31" s="94"/>
      <c r="DY31" s="94"/>
      <c r="DZ31" s="94"/>
      <c r="EA31" s="94"/>
      <c r="EB31" s="94"/>
      <c r="EC31" s="94"/>
      <c r="ED31" s="94"/>
      <c r="EE31" s="95"/>
      <c r="EF31" s="32"/>
      <c r="EG31" s="94"/>
      <c r="EH31" s="94"/>
      <c r="EI31" s="94"/>
      <c r="EJ31" s="94"/>
      <c r="EK31" s="94"/>
      <c r="EL31" s="94"/>
      <c r="EM31" s="94"/>
      <c r="EN31" s="94"/>
      <c r="EO31" s="95"/>
      <c r="EP31" s="32"/>
      <c r="EQ31" s="94"/>
      <c r="ER31" s="94"/>
      <c r="ES31" s="94"/>
      <c r="ET31" s="94"/>
      <c r="EU31" s="94"/>
      <c r="EV31" s="94"/>
      <c r="EW31" s="94"/>
      <c r="EX31" s="94"/>
      <c r="EY31" s="96"/>
      <c r="EZ31" s="33"/>
      <c r="FA31" s="94"/>
      <c r="FB31" s="94"/>
      <c r="FC31" s="94"/>
      <c r="FD31" s="94"/>
      <c r="FE31" s="94"/>
      <c r="FF31" s="94"/>
      <c r="FG31" s="94"/>
      <c r="FH31" s="94"/>
      <c r="FI31" s="95"/>
      <c r="FJ31" s="32"/>
      <c r="FK31" s="94"/>
      <c r="FL31" s="94"/>
      <c r="FM31" s="94"/>
      <c r="FN31" s="94"/>
      <c r="FO31" s="94"/>
      <c r="FP31" s="94"/>
      <c r="FQ31" s="94"/>
      <c r="FR31" s="94"/>
      <c r="FS31" s="95"/>
      <c r="FT31" s="32"/>
      <c r="FU31" s="94"/>
      <c r="FV31" s="94"/>
      <c r="FW31" s="94"/>
      <c r="FX31" s="94"/>
      <c r="FY31" s="94"/>
      <c r="FZ31" s="94"/>
      <c r="GA31" s="94"/>
      <c r="GB31" s="94"/>
      <c r="GC31" s="95"/>
      <c r="GD31" s="32"/>
      <c r="GE31" s="94"/>
      <c r="GF31" s="94"/>
      <c r="GG31" s="94"/>
      <c r="GH31" s="94"/>
      <c r="GI31" s="94"/>
      <c r="GJ31" s="94"/>
      <c r="GK31" s="94"/>
      <c r="GL31" s="94"/>
      <c r="GM31" s="96"/>
      <c r="GN31" s="33"/>
      <c r="GO31" s="94"/>
      <c r="GP31" s="94"/>
      <c r="GQ31" s="94"/>
      <c r="GR31" s="94"/>
      <c r="GS31" s="94"/>
      <c r="GT31" s="94"/>
      <c r="GU31" s="94"/>
      <c r="GV31" s="94"/>
      <c r="GW31" s="95"/>
      <c r="GX31" s="32"/>
      <c r="GY31" s="94"/>
      <c r="GZ31" s="94"/>
      <c r="HA31" s="94"/>
      <c r="HB31" s="94"/>
      <c r="HC31" s="94"/>
      <c r="HD31" s="94"/>
      <c r="HE31" s="94"/>
      <c r="HF31" s="94"/>
      <c r="HG31" s="95"/>
      <c r="HH31" s="32"/>
      <c r="HI31" s="94"/>
      <c r="HJ31" s="94"/>
      <c r="HK31" s="94"/>
      <c r="HL31" s="94"/>
      <c r="HM31" s="94"/>
      <c r="HN31" s="94"/>
      <c r="HO31" s="94"/>
      <c r="HP31" s="94"/>
      <c r="HQ31" s="95"/>
      <c r="HR31" s="32"/>
      <c r="HS31" s="94"/>
      <c r="HT31" s="94"/>
      <c r="HU31" s="94"/>
      <c r="HV31" s="94"/>
      <c r="HW31" s="94"/>
      <c r="HX31" s="94"/>
      <c r="HY31" s="94"/>
      <c r="HZ31" s="94"/>
      <c r="IA31" s="96"/>
      <c r="IB31" s="33"/>
      <c r="IC31" s="94"/>
      <c r="ID31" s="94"/>
      <c r="IE31" s="94"/>
      <c r="IF31" s="94"/>
      <c r="IG31" s="94"/>
      <c r="IH31" s="94"/>
      <c r="II31" s="94"/>
      <c r="IJ31" s="94"/>
      <c r="IK31" s="95"/>
      <c r="IL31" s="32"/>
      <c r="IM31" s="94"/>
      <c r="IN31" s="94"/>
      <c r="IO31" s="94"/>
      <c r="IP31" s="94"/>
      <c r="IQ31" s="94"/>
      <c r="IR31" s="94"/>
      <c r="IS31" s="94"/>
      <c r="IT31" s="94"/>
      <c r="IU31" s="95"/>
      <c r="IV31" s="32"/>
      <c r="IW31" s="94"/>
      <c r="IX31" s="94"/>
      <c r="IY31" s="94"/>
      <c r="IZ31" s="94"/>
      <c r="JA31" s="94"/>
      <c r="JB31" s="94"/>
      <c r="JC31" s="94"/>
      <c r="JD31" s="94"/>
      <c r="JE31" s="95"/>
      <c r="JF31" s="32"/>
      <c r="JG31" s="94"/>
      <c r="JH31" s="94"/>
      <c r="JI31" s="94"/>
      <c r="JJ31" s="94"/>
      <c r="JK31" s="94"/>
      <c r="JL31" s="94"/>
      <c r="JM31" s="94"/>
      <c r="JN31" s="94"/>
      <c r="JO31" s="95"/>
    </row>
    <row r="32" spans="1:275" x14ac:dyDescent="0.2">
      <c r="A32" s="93" t="s">
        <v>3</v>
      </c>
      <c r="B32" s="35">
        <v>2</v>
      </c>
      <c r="C32" s="35" t="s">
        <v>25</v>
      </c>
      <c r="D32" s="35">
        <v>22</v>
      </c>
      <c r="E32" s="36">
        <v>0.25</v>
      </c>
      <c r="F32" s="37"/>
      <c r="G32" s="38"/>
      <c r="H32" s="94"/>
      <c r="I32" s="94"/>
      <c r="K32" s="38"/>
      <c r="M32" s="38"/>
      <c r="N32" s="38"/>
      <c r="O32" s="47"/>
      <c r="P32" s="32"/>
      <c r="Q32" s="94"/>
      <c r="R32" s="94"/>
      <c r="S32" s="94"/>
      <c r="T32" s="94"/>
      <c r="U32" s="94"/>
      <c r="V32" s="94"/>
      <c r="W32" s="94"/>
      <c r="X32" s="94"/>
      <c r="Y32" s="95"/>
      <c r="Z32" s="32"/>
      <c r="AA32" s="94"/>
      <c r="AB32" s="94"/>
      <c r="AC32" s="94"/>
      <c r="AD32" s="94"/>
      <c r="AE32" s="94"/>
      <c r="AF32" s="94"/>
      <c r="AG32" s="94"/>
      <c r="AH32" s="94"/>
      <c r="AI32" s="95"/>
      <c r="AJ32" s="32"/>
      <c r="AK32" s="94"/>
      <c r="AL32" s="94"/>
      <c r="AM32" s="94"/>
      <c r="AN32" s="94"/>
      <c r="AO32" s="94"/>
      <c r="AP32" s="94"/>
      <c r="AQ32" s="94"/>
      <c r="AR32" s="94"/>
      <c r="AS32" s="95"/>
      <c r="AT32" s="32"/>
      <c r="AU32" s="94"/>
      <c r="AV32" s="94"/>
      <c r="AW32" s="94"/>
      <c r="AX32" s="94"/>
      <c r="AY32" s="94"/>
      <c r="AZ32" s="94"/>
      <c r="BA32" s="94"/>
      <c r="BB32" s="94"/>
      <c r="BC32" s="95"/>
      <c r="BD32" s="32"/>
      <c r="BE32" s="94"/>
      <c r="BF32" s="94"/>
      <c r="BG32" s="94"/>
      <c r="BH32" s="94"/>
      <c r="BI32" s="94"/>
      <c r="BJ32" s="94"/>
      <c r="BK32" s="94"/>
      <c r="BL32" s="94"/>
      <c r="BM32" s="95"/>
      <c r="BN32" s="32"/>
      <c r="BO32" s="94"/>
      <c r="BP32" s="94"/>
      <c r="BQ32" s="94"/>
      <c r="BR32" s="94"/>
      <c r="BS32" s="94"/>
      <c r="BT32" s="94"/>
      <c r="BU32" s="94"/>
      <c r="BV32" s="94"/>
      <c r="BW32" s="96"/>
      <c r="BX32" s="33"/>
      <c r="BY32" s="94"/>
      <c r="BZ32" s="94"/>
      <c r="CA32" s="94"/>
      <c r="CB32" s="94"/>
      <c r="CC32" s="94"/>
      <c r="CD32" s="94"/>
      <c r="CE32" s="94"/>
      <c r="CF32" s="94"/>
      <c r="CG32" s="95"/>
      <c r="CH32" s="32"/>
      <c r="CI32" s="94"/>
      <c r="CJ32" s="94"/>
      <c r="CK32" s="94"/>
      <c r="CL32" s="94"/>
      <c r="CM32" s="94"/>
      <c r="CN32" s="94"/>
      <c r="CO32" s="94"/>
      <c r="CP32" s="94"/>
      <c r="CQ32" s="95"/>
      <c r="CR32" s="32"/>
      <c r="CS32" s="94"/>
      <c r="CT32" s="94"/>
      <c r="CU32" s="94"/>
      <c r="CV32" s="94"/>
      <c r="CW32" s="94"/>
      <c r="CX32" s="94"/>
      <c r="CY32" s="94"/>
      <c r="CZ32" s="94"/>
      <c r="DA32" s="95"/>
      <c r="DB32" s="32"/>
      <c r="DC32" s="94"/>
      <c r="DD32" s="94"/>
      <c r="DE32" s="94"/>
      <c r="DF32" s="94"/>
      <c r="DG32" s="94"/>
      <c r="DH32" s="94"/>
      <c r="DI32" s="94"/>
      <c r="DJ32" s="94"/>
      <c r="DK32" s="96"/>
      <c r="DL32" s="33"/>
      <c r="DM32" s="94"/>
      <c r="DN32" s="94"/>
      <c r="DO32" s="94"/>
      <c r="DP32" s="94"/>
      <c r="DQ32" s="94"/>
      <c r="DR32" s="94"/>
      <c r="DS32" s="94"/>
      <c r="DT32" s="94"/>
      <c r="DU32" s="95"/>
      <c r="DV32" s="32"/>
      <c r="DW32" s="94"/>
      <c r="DX32" s="94"/>
      <c r="DY32" s="94"/>
      <c r="DZ32" s="94"/>
      <c r="EA32" s="94"/>
      <c r="EB32" s="94"/>
      <c r="EC32" s="94"/>
      <c r="ED32" s="94"/>
      <c r="EE32" s="95"/>
      <c r="EF32" s="32"/>
      <c r="EG32" s="94"/>
      <c r="EH32" s="94"/>
      <c r="EI32" s="94"/>
      <c r="EJ32" s="94"/>
      <c r="EK32" s="94"/>
      <c r="EL32" s="94"/>
      <c r="EM32" s="94"/>
      <c r="EN32" s="94"/>
      <c r="EO32" s="95"/>
      <c r="EP32" s="32"/>
      <c r="EQ32" s="94"/>
      <c r="ER32" s="94"/>
      <c r="ES32" s="94"/>
      <c r="ET32" s="94"/>
      <c r="EU32" s="94"/>
      <c r="EV32" s="94"/>
      <c r="EW32" s="94"/>
      <c r="EX32" s="94"/>
      <c r="EY32" s="96"/>
      <c r="EZ32" s="33"/>
      <c r="FA32" s="94"/>
      <c r="FB32" s="94"/>
      <c r="FC32" s="94"/>
      <c r="FD32" s="94"/>
      <c r="FE32" s="94"/>
      <c r="FF32" s="94"/>
      <c r="FG32" s="94"/>
      <c r="FH32" s="94"/>
      <c r="FI32" s="95"/>
      <c r="FJ32" s="32"/>
      <c r="FK32" s="94"/>
      <c r="FL32" s="94"/>
      <c r="FM32" s="94"/>
      <c r="FN32" s="94"/>
      <c r="FO32" s="94"/>
      <c r="FP32" s="94"/>
      <c r="FQ32" s="94"/>
      <c r="FR32" s="94"/>
      <c r="FS32" s="95"/>
      <c r="FT32" s="32"/>
      <c r="FU32" s="94"/>
      <c r="FV32" s="94"/>
      <c r="FW32" s="94"/>
      <c r="FX32" s="94"/>
      <c r="FY32" s="94"/>
      <c r="FZ32" s="94"/>
      <c r="GA32" s="94"/>
      <c r="GB32" s="94"/>
      <c r="GC32" s="95"/>
      <c r="GD32" s="32"/>
      <c r="GE32" s="94"/>
      <c r="GF32" s="94"/>
      <c r="GG32" s="94"/>
      <c r="GH32" s="94"/>
      <c r="GI32" s="94"/>
      <c r="GJ32" s="94"/>
      <c r="GK32" s="94"/>
      <c r="GL32" s="94"/>
      <c r="GM32" s="96"/>
      <c r="GN32" s="33"/>
      <c r="GO32" s="94"/>
      <c r="GP32" s="94"/>
      <c r="GQ32" s="94"/>
      <c r="GR32" s="94"/>
      <c r="GS32" s="94"/>
      <c r="GT32" s="94"/>
      <c r="GU32" s="94"/>
      <c r="GV32" s="94"/>
      <c r="GW32" s="95"/>
      <c r="GX32" s="32"/>
      <c r="GY32" s="94"/>
      <c r="GZ32" s="94"/>
      <c r="HA32" s="94"/>
      <c r="HB32" s="94"/>
      <c r="HC32" s="94"/>
      <c r="HD32" s="94"/>
      <c r="HE32" s="94"/>
      <c r="HF32" s="94"/>
      <c r="HG32" s="95"/>
      <c r="HH32" s="32"/>
      <c r="HI32" s="94"/>
      <c r="HJ32" s="94"/>
      <c r="HK32" s="94"/>
      <c r="HL32" s="94"/>
      <c r="HM32" s="94"/>
      <c r="HN32" s="94"/>
      <c r="HO32" s="94"/>
      <c r="HP32" s="94"/>
      <c r="HQ32" s="95"/>
      <c r="HR32" s="32"/>
      <c r="HS32" s="94"/>
      <c r="HT32" s="94"/>
      <c r="HU32" s="94"/>
      <c r="HV32" s="94"/>
      <c r="HW32" s="94"/>
      <c r="HX32" s="94"/>
      <c r="HY32" s="94"/>
      <c r="HZ32" s="94"/>
      <c r="IA32" s="96"/>
      <c r="IB32" s="33"/>
      <c r="IC32" s="94"/>
      <c r="ID32" s="94"/>
      <c r="IE32" s="94"/>
      <c r="IF32" s="94"/>
      <c r="IG32" s="94"/>
      <c r="IH32" s="94"/>
      <c r="II32" s="94"/>
      <c r="IJ32" s="94"/>
      <c r="IK32" s="95"/>
      <c r="IL32" s="32"/>
      <c r="IM32" s="94"/>
      <c r="IN32" s="94"/>
      <c r="IO32" s="94"/>
      <c r="IP32" s="94"/>
      <c r="IQ32" s="94"/>
      <c r="IR32" s="94"/>
      <c r="IS32" s="94"/>
      <c r="IT32" s="94"/>
      <c r="IU32" s="95"/>
      <c r="IV32" s="32"/>
      <c r="IW32" s="94"/>
      <c r="IX32" s="94"/>
      <c r="IY32" s="94"/>
      <c r="IZ32" s="94"/>
      <c r="JA32" s="94"/>
      <c r="JB32" s="94"/>
      <c r="JC32" s="94"/>
      <c r="JD32" s="94"/>
      <c r="JE32" s="95"/>
      <c r="JF32" s="32"/>
      <c r="JG32" s="94"/>
      <c r="JH32" s="94"/>
      <c r="JI32" s="94"/>
      <c r="JJ32" s="94"/>
      <c r="JK32" s="94"/>
      <c r="JL32" s="94"/>
      <c r="JM32" s="94"/>
      <c r="JN32" s="94"/>
      <c r="JO32" s="95"/>
    </row>
    <row r="33" spans="1:275" x14ac:dyDescent="0.2">
      <c r="A33" s="93" t="s">
        <v>4</v>
      </c>
      <c r="B33" s="35">
        <v>3</v>
      </c>
      <c r="C33" s="35" t="s">
        <v>25</v>
      </c>
      <c r="D33" s="35">
        <v>42</v>
      </c>
      <c r="E33" s="36">
        <v>0.25</v>
      </c>
      <c r="F33" s="37"/>
      <c r="G33" s="38"/>
      <c r="H33" s="94"/>
      <c r="I33" s="94"/>
      <c r="K33" s="38"/>
      <c r="M33" s="38"/>
      <c r="N33" s="38"/>
      <c r="O33" s="47"/>
      <c r="P33" s="32"/>
      <c r="T33" s="94"/>
      <c r="U33" s="94"/>
      <c r="V33" s="94"/>
      <c r="W33" s="94"/>
      <c r="X33" s="94"/>
      <c r="Y33" s="95"/>
      <c r="Z33" s="32"/>
      <c r="AA33" s="94"/>
      <c r="AB33" s="94"/>
      <c r="AC33" s="94"/>
      <c r="AD33" s="94"/>
      <c r="AE33" s="94"/>
      <c r="AF33" s="94"/>
      <c r="AG33" s="94"/>
      <c r="AH33" s="94"/>
      <c r="AI33" s="95"/>
      <c r="AJ33" s="32"/>
      <c r="AK33" s="94"/>
      <c r="AL33" s="94"/>
      <c r="AM33" s="94"/>
      <c r="AN33" s="94"/>
      <c r="AO33" s="94"/>
      <c r="AP33" s="94"/>
      <c r="AQ33" s="94"/>
      <c r="AR33" s="94"/>
      <c r="AS33" s="95"/>
      <c r="AT33" s="32"/>
      <c r="AU33" s="94"/>
      <c r="AV33" s="94"/>
      <c r="AW33" s="94"/>
      <c r="AX33" s="94"/>
      <c r="AY33" s="94"/>
      <c r="AZ33" s="94"/>
      <c r="BA33" s="94"/>
      <c r="BB33" s="94"/>
      <c r="BC33" s="95"/>
      <c r="BD33" s="32"/>
      <c r="BE33" s="94"/>
      <c r="BF33" s="94"/>
      <c r="BG33" s="94"/>
      <c r="BH33" s="94"/>
      <c r="BI33" s="94"/>
      <c r="BJ33" s="94"/>
      <c r="BK33" s="94"/>
      <c r="BL33" s="94"/>
      <c r="BM33" s="95"/>
      <c r="BN33" s="32"/>
      <c r="BO33" s="94"/>
      <c r="BP33" s="94"/>
      <c r="BQ33" s="94"/>
      <c r="BR33" s="94"/>
      <c r="BS33" s="94"/>
      <c r="BT33" s="94"/>
      <c r="BU33" s="94"/>
      <c r="BV33" s="94"/>
      <c r="BW33" s="96"/>
      <c r="BX33" s="33"/>
      <c r="BY33" s="94"/>
      <c r="BZ33" s="94"/>
      <c r="CA33" s="94"/>
      <c r="CB33" s="94"/>
      <c r="CC33" s="94"/>
      <c r="CD33" s="94"/>
      <c r="CE33" s="94"/>
      <c r="CF33" s="94"/>
      <c r="CG33" s="95"/>
      <c r="CH33" s="32"/>
      <c r="CI33" s="94"/>
      <c r="CJ33" s="94"/>
      <c r="CK33" s="94"/>
      <c r="CL33" s="94"/>
      <c r="CM33" s="94"/>
      <c r="CN33" s="94"/>
      <c r="CO33" s="94"/>
      <c r="CP33" s="94"/>
      <c r="CQ33" s="95"/>
      <c r="CR33" s="32"/>
      <c r="CS33" s="94"/>
      <c r="CT33" s="94"/>
      <c r="CU33" s="94"/>
      <c r="CV33" s="94"/>
      <c r="CW33" s="94"/>
      <c r="CX33" s="94"/>
      <c r="CY33" s="94"/>
      <c r="CZ33" s="94"/>
      <c r="DA33" s="95"/>
      <c r="DB33" s="32"/>
      <c r="DC33" s="94"/>
      <c r="DD33" s="94"/>
      <c r="DE33" s="94"/>
      <c r="DF33" s="94"/>
      <c r="DG33" s="94"/>
      <c r="DH33" s="94"/>
      <c r="DI33" s="94"/>
      <c r="DJ33" s="94"/>
      <c r="DK33" s="96"/>
      <c r="DL33" s="33"/>
      <c r="DM33" s="94"/>
      <c r="DN33" s="94"/>
      <c r="DO33" s="94"/>
      <c r="DP33" s="94"/>
      <c r="DQ33" s="94"/>
      <c r="DR33" s="94"/>
      <c r="DS33" s="94"/>
      <c r="DT33" s="94"/>
      <c r="DU33" s="95"/>
      <c r="DV33" s="32"/>
      <c r="DW33" s="94"/>
      <c r="DX33" s="94"/>
      <c r="DY33" s="94"/>
      <c r="DZ33" s="94"/>
      <c r="EA33" s="94"/>
      <c r="EB33" s="94"/>
      <c r="EC33" s="94"/>
      <c r="ED33" s="94"/>
      <c r="EE33" s="95"/>
      <c r="EF33" s="32"/>
      <c r="EG33" s="94"/>
      <c r="EH33" s="94"/>
      <c r="EI33" s="94"/>
      <c r="EJ33" s="94"/>
      <c r="EK33" s="94"/>
      <c r="EL33" s="94"/>
      <c r="EM33" s="94"/>
      <c r="EN33" s="94"/>
      <c r="EO33" s="95"/>
      <c r="EP33" s="32"/>
      <c r="EQ33" s="94"/>
      <c r="ER33" s="94"/>
      <c r="ES33" s="94"/>
      <c r="ET33" s="94"/>
      <c r="EU33" s="94"/>
      <c r="EV33" s="94"/>
      <c r="EW33" s="94"/>
      <c r="EX33" s="94"/>
      <c r="EY33" s="96"/>
      <c r="EZ33" s="33"/>
      <c r="FA33" s="94"/>
      <c r="FB33" s="94"/>
      <c r="FC33" s="94"/>
      <c r="FD33" s="94"/>
      <c r="FE33" s="94"/>
      <c r="FF33" s="94"/>
      <c r="FG33" s="94"/>
      <c r="FH33" s="94"/>
      <c r="FI33" s="95"/>
      <c r="FJ33" s="32"/>
      <c r="FK33" s="94"/>
      <c r="FL33" s="94"/>
      <c r="FM33" s="94"/>
      <c r="FN33" s="94"/>
      <c r="FO33" s="94"/>
      <c r="FP33" s="94"/>
      <c r="FQ33" s="94"/>
      <c r="FR33" s="94"/>
      <c r="FS33" s="95"/>
      <c r="FT33" s="32"/>
      <c r="FU33" s="94"/>
      <c r="FV33" s="94"/>
      <c r="FW33" s="94"/>
      <c r="FX33" s="94"/>
      <c r="FY33" s="94"/>
      <c r="FZ33" s="94"/>
      <c r="GA33" s="94"/>
      <c r="GB33" s="94"/>
      <c r="GC33" s="95"/>
      <c r="GD33" s="32"/>
      <c r="GE33" s="94"/>
      <c r="GF33" s="94"/>
      <c r="GG33" s="94"/>
      <c r="GH33" s="94"/>
      <c r="GI33" s="94"/>
      <c r="GJ33" s="94"/>
      <c r="GK33" s="94"/>
      <c r="GL33" s="94"/>
      <c r="GM33" s="96"/>
      <c r="GN33" s="33"/>
      <c r="GO33" s="94"/>
      <c r="GP33" s="94"/>
      <c r="GQ33" s="94"/>
      <c r="GR33" s="94"/>
      <c r="GS33" s="94"/>
      <c r="GT33" s="94"/>
      <c r="GU33" s="94"/>
      <c r="GV33" s="94"/>
      <c r="GW33" s="95"/>
      <c r="GX33" s="32"/>
      <c r="GY33" s="94"/>
      <c r="GZ33" s="94"/>
      <c r="HA33" s="94"/>
      <c r="HB33" s="94"/>
      <c r="HC33" s="94"/>
      <c r="HD33" s="94"/>
      <c r="HE33" s="94"/>
      <c r="HF33" s="94"/>
      <c r="HG33" s="95"/>
      <c r="HH33" s="32"/>
      <c r="HI33" s="94"/>
      <c r="HJ33" s="94"/>
      <c r="HK33" s="94"/>
      <c r="HL33" s="94"/>
      <c r="HM33" s="94"/>
      <c r="HN33" s="94"/>
      <c r="HO33" s="94"/>
      <c r="HP33" s="94"/>
      <c r="HQ33" s="95"/>
      <c r="HR33" s="32"/>
      <c r="HS33" s="94"/>
      <c r="HT33" s="94"/>
      <c r="HU33" s="94"/>
      <c r="HV33" s="94"/>
      <c r="HW33" s="94"/>
      <c r="HX33" s="94"/>
      <c r="HY33" s="94"/>
      <c r="HZ33" s="94"/>
      <c r="IA33" s="96"/>
      <c r="IB33" s="33"/>
      <c r="IC33" s="94"/>
      <c r="ID33" s="94"/>
      <c r="IE33" s="94"/>
      <c r="IF33" s="94"/>
      <c r="IG33" s="94"/>
      <c r="IH33" s="94"/>
      <c r="II33" s="94"/>
      <c r="IJ33" s="94"/>
      <c r="IK33" s="95"/>
      <c r="IL33" s="32"/>
      <c r="IM33" s="94"/>
      <c r="IN33" s="94"/>
      <c r="IO33" s="94"/>
      <c r="IP33" s="94"/>
      <c r="IQ33" s="94"/>
      <c r="IR33" s="94"/>
      <c r="IS33" s="94"/>
      <c r="IT33" s="94"/>
      <c r="IU33" s="95"/>
      <c r="IV33" s="32"/>
      <c r="IW33" s="94"/>
      <c r="IX33" s="94"/>
      <c r="IY33" s="94"/>
      <c r="IZ33" s="94"/>
      <c r="JA33" s="94"/>
      <c r="JB33" s="94"/>
      <c r="JC33" s="94"/>
      <c r="JD33" s="94"/>
      <c r="JE33" s="95"/>
      <c r="JF33" s="32"/>
      <c r="JG33" s="94"/>
      <c r="JH33" s="94"/>
      <c r="JI33" s="94"/>
      <c r="JJ33" s="94"/>
      <c r="JK33" s="94"/>
      <c r="JL33" s="94"/>
      <c r="JM33" s="94"/>
      <c r="JN33" s="94"/>
      <c r="JO33" s="95"/>
    </row>
    <row r="34" spans="1:275" x14ac:dyDescent="0.2">
      <c r="A34" s="93" t="s">
        <v>5</v>
      </c>
      <c r="B34" s="35">
        <v>3</v>
      </c>
      <c r="C34" s="35" t="s">
        <v>25</v>
      </c>
      <c r="D34" s="35">
        <v>42</v>
      </c>
      <c r="E34" s="36">
        <v>0.25</v>
      </c>
      <c r="F34" s="37"/>
      <c r="G34" s="38"/>
      <c r="H34" s="94"/>
      <c r="I34" s="94"/>
      <c r="K34" s="38"/>
      <c r="M34" s="38"/>
      <c r="N34" s="38"/>
      <c r="O34" s="47"/>
      <c r="P34" s="32"/>
      <c r="T34" s="94"/>
      <c r="U34" s="94"/>
      <c r="V34" s="94"/>
      <c r="W34" s="94"/>
      <c r="X34" s="94"/>
      <c r="Y34" s="95"/>
      <c r="Z34" s="32"/>
      <c r="AA34" s="94"/>
      <c r="AB34" s="94"/>
      <c r="AC34" s="94"/>
      <c r="AD34" s="94"/>
      <c r="AE34" s="94"/>
      <c r="AF34" s="94"/>
      <c r="AG34" s="94"/>
      <c r="AH34" s="94"/>
      <c r="AI34" s="95"/>
      <c r="AJ34" s="32"/>
      <c r="AK34" s="94"/>
      <c r="AL34" s="94"/>
      <c r="AM34" s="94"/>
      <c r="AN34" s="94"/>
      <c r="AO34" s="94"/>
      <c r="AP34" s="94"/>
      <c r="AQ34" s="94"/>
      <c r="AR34" s="94"/>
      <c r="AS34" s="95"/>
      <c r="AT34" s="32"/>
      <c r="AU34" s="94"/>
      <c r="AV34" s="94"/>
      <c r="AW34" s="94"/>
      <c r="AX34" s="94"/>
      <c r="AY34" s="94"/>
      <c r="AZ34" s="94"/>
      <c r="BA34" s="94"/>
      <c r="BB34" s="94"/>
      <c r="BC34" s="95"/>
      <c r="BD34" s="32"/>
      <c r="BE34" s="94"/>
      <c r="BF34" s="94"/>
      <c r="BG34" s="94"/>
      <c r="BH34" s="94"/>
      <c r="BI34" s="94"/>
      <c r="BJ34" s="94"/>
      <c r="BK34" s="94"/>
      <c r="BL34" s="94"/>
      <c r="BM34" s="95"/>
      <c r="BN34" s="32"/>
      <c r="BO34" s="94"/>
      <c r="BP34" s="94"/>
      <c r="BQ34" s="94"/>
      <c r="BR34" s="94"/>
      <c r="BS34" s="94"/>
      <c r="BT34" s="94"/>
      <c r="BU34" s="94"/>
      <c r="BV34" s="94"/>
      <c r="BW34" s="96"/>
      <c r="BX34" s="33"/>
      <c r="BY34" s="94"/>
      <c r="BZ34" s="94"/>
      <c r="CA34" s="94"/>
      <c r="CB34" s="94"/>
      <c r="CC34" s="94"/>
      <c r="CD34" s="94"/>
      <c r="CE34" s="94"/>
      <c r="CF34" s="94"/>
      <c r="CG34" s="95"/>
      <c r="CH34" s="32"/>
      <c r="CI34" s="94"/>
      <c r="CJ34" s="94"/>
      <c r="CK34" s="94"/>
      <c r="CL34" s="94"/>
      <c r="CM34" s="94"/>
      <c r="CN34" s="94"/>
      <c r="CO34" s="94"/>
      <c r="CP34" s="94"/>
      <c r="CQ34" s="95"/>
      <c r="CR34" s="32"/>
      <c r="CS34" s="94"/>
      <c r="CT34" s="94"/>
      <c r="CU34" s="94"/>
      <c r="CV34" s="94"/>
      <c r="CW34" s="94"/>
      <c r="CX34" s="94"/>
      <c r="CY34" s="94"/>
      <c r="CZ34" s="94"/>
      <c r="DA34" s="95"/>
      <c r="DB34" s="32"/>
      <c r="DC34" s="94"/>
      <c r="DD34" s="94"/>
      <c r="DE34" s="94"/>
      <c r="DF34" s="94"/>
      <c r="DG34" s="94"/>
      <c r="DH34" s="94"/>
      <c r="DI34" s="94"/>
      <c r="DJ34" s="94"/>
      <c r="DK34" s="96"/>
      <c r="DL34" s="33"/>
      <c r="DM34" s="94"/>
      <c r="DN34" s="94"/>
      <c r="DO34" s="94"/>
      <c r="DP34" s="94"/>
      <c r="DQ34" s="94"/>
      <c r="DR34" s="94"/>
      <c r="DS34" s="94"/>
      <c r="DT34" s="94"/>
      <c r="DU34" s="95"/>
      <c r="DV34" s="32"/>
      <c r="DW34" s="94"/>
      <c r="DX34" s="94"/>
      <c r="DY34" s="94"/>
      <c r="DZ34" s="94"/>
      <c r="EA34" s="94"/>
      <c r="EB34" s="94"/>
      <c r="EC34" s="94"/>
      <c r="ED34" s="94"/>
      <c r="EE34" s="95"/>
      <c r="EF34" s="32"/>
      <c r="EG34" s="94"/>
      <c r="EH34" s="94"/>
      <c r="EI34" s="94"/>
      <c r="EJ34" s="94"/>
      <c r="EK34" s="94"/>
      <c r="EL34" s="94"/>
      <c r="EM34" s="94"/>
      <c r="EN34" s="94"/>
      <c r="EO34" s="95"/>
      <c r="EP34" s="32"/>
      <c r="EQ34" s="94"/>
      <c r="ER34" s="94"/>
      <c r="ES34" s="94"/>
      <c r="ET34" s="94"/>
      <c r="EU34" s="94"/>
      <c r="EV34" s="94"/>
      <c r="EW34" s="94"/>
      <c r="EX34" s="94"/>
      <c r="EY34" s="96"/>
      <c r="EZ34" s="33"/>
      <c r="FA34" s="94"/>
      <c r="FB34" s="94"/>
      <c r="FC34" s="94"/>
      <c r="FD34" s="94"/>
      <c r="FE34" s="94"/>
      <c r="FF34" s="94"/>
      <c r="FG34" s="94"/>
      <c r="FH34" s="94"/>
      <c r="FI34" s="95"/>
      <c r="FJ34" s="32"/>
      <c r="FK34" s="94"/>
      <c r="FL34" s="94"/>
      <c r="FM34" s="94"/>
      <c r="FN34" s="94"/>
      <c r="FO34" s="94"/>
      <c r="FP34" s="94"/>
      <c r="FQ34" s="94"/>
      <c r="FR34" s="94"/>
      <c r="FS34" s="95"/>
      <c r="FT34" s="32"/>
      <c r="FU34" s="94"/>
      <c r="FV34" s="94"/>
      <c r="FW34" s="94"/>
      <c r="FX34" s="94"/>
      <c r="FY34" s="94"/>
      <c r="FZ34" s="94"/>
      <c r="GA34" s="94"/>
      <c r="GB34" s="94"/>
      <c r="GC34" s="95"/>
      <c r="GD34" s="32"/>
      <c r="GE34" s="94"/>
      <c r="GF34" s="94"/>
      <c r="GG34" s="94"/>
      <c r="GH34" s="94"/>
      <c r="GI34" s="94"/>
      <c r="GJ34" s="94"/>
      <c r="GK34" s="94"/>
      <c r="GL34" s="94"/>
      <c r="GM34" s="96"/>
      <c r="GN34" s="33"/>
      <c r="GO34" s="94"/>
      <c r="GP34" s="94"/>
      <c r="GQ34" s="94"/>
      <c r="GR34" s="94"/>
      <c r="GS34" s="94"/>
      <c r="GT34" s="94"/>
      <c r="GU34" s="94"/>
      <c r="GV34" s="94"/>
      <c r="GW34" s="95"/>
      <c r="GX34" s="32"/>
      <c r="GY34" s="94"/>
      <c r="GZ34" s="94"/>
      <c r="HA34" s="94"/>
      <c r="HB34" s="94"/>
      <c r="HC34" s="94"/>
      <c r="HD34" s="94"/>
      <c r="HE34" s="94"/>
      <c r="HF34" s="94"/>
      <c r="HG34" s="95"/>
      <c r="HH34" s="32"/>
      <c r="HI34" s="94"/>
      <c r="HJ34" s="94"/>
      <c r="HK34" s="94"/>
      <c r="HL34" s="94"/>
      <c r="HM34" s="94"/>
      <c r="HN34" s="94"/>
      <c r="HO34" s="94"/>
      <c r="HP34" s="94"/>
      <c r="HQ34" s="95"/>
      <c r="HR34" s="32"/>
      <c r="HS34" s="94"/>
      <c r="HT34" s="94"/>
      <c r="HU34" s="94"/>
      <c r="HV34" s="94"/>
      <c r="HW34" s="94"/>
      <c r="HX34" s="94"/>
      <c r="HY34" s="94"/>
      <c r="HZ34" s="94"/>
      <c r="IA34" s="96"/>
      <c r="IB34" s="33"/>
      <c r="IC34" s="94"/>
      <c r="ID34" s="94"/>
      <c r="IE34" s="94"/>
      <c r="IF34" s="94"/>
      <c r="IG34" s="94"/>
      <c r="IH34" s="94"/>
      <c r="II34" s="94"/>
      <c r="IJ34" s="94"/>
      <c r="IK34" s="95"/>
      <c r="IL34" s="32"/>
      <c r="IM34" s="94"/>
      <c r="IN34" s="94"/>
      <c r="IO34" s="94"/>
      <c r="IP34" s="94"/>
      <c r="IQ34" s="94"/>
      <c r="IR34" s="94"/>
      <c r="IS34" s="94"/>
      <c r="IT34" s="94"/>
      <c r="IU34" s="95"/>
      <c r="IV34" s="32"/>
      <c r="IW34" s="94"/>
      <c r="IX34" s="94"/>
      <c r="IY34" s="94"/>
      <c r="IZ34" s="94"/>
      <c r="JA34" s="94"/>
      <c r="JB34" s="94"/>
      <c r="JC34" s="94"/>
      <c r="JD34" s="94"/>
      <c r="JE34" s="95"/>
      <c r="JF34" s="32"/>
      <c r="JG34" s="94"/>
      <c r="JH34" s="94"/>
      <c r="JI34" s="94"/>
      <c r="JJ34" s="94"/>
      <c r="JK34" s="94"/>
      <c r="JL34" s="94"/>
      <c r="JM34" s="94"/>
      <c r="JN34" s="94"/>
      <c r="JO34" s="95"/>
    </row>
    <row r="35" spans="1:275" x14ac:dyDescent="0.2">
      <c r="A35" s="93" t="s">
        <v>6</v>
      </c>
      <c r="B35" s="35">
        <v>4</v>
      </c>
      <c r="C35" s="35" t="s">
        <v>26</v>
      </c>
      <c r="D35" s="35">
        <v>88</v>
      </c>
      <c r="E35" s="36">
        <v>0.25</v>
      </c>
      <c r="F35" s="37"/>
      <c r="G35" s="38"/>
      <c r="H35" s="94"/>
      <c r="I35" s="94"/>
      <c r="K35" s="38"/>
      <c r="M35" s="38"/>
      <c r="N35" s="38"/>
      <c r="O35" s="47"/>
      <c r="P35" s="32"/>
      <c r="T35" s="94"/>
      <c r="U35" s="94"/>
      <c r="V35" s="94"/>
      <c r="W35" s="94"/>
      <c r="X35" s="94"/>
      <c r="Y35" s="95"/>
      <c r="Z35" s="32"/>
      <c r="AA35" s="94"/>
      <c r="AB35" s="94"/>
      <c r="AC35" s="94"/>
      <c r="AD35" s="94"/>
      <c r="AE35" s="94"/>
      <c r="AF35" s="94"/>
      <c r="AG35" s="94"/>
      <c r="AH35" s="94"/>
      <c r="AI35" s="95"/>
      <c r="AJ35" s="32"/>
      <c r="AK35" s="94"/>
      <c r="AL35" s="94"/>
      <c r="AM35" s="94"/>
      <c r="AN35" s="94"/>
      <c r="AO35" s="94"/>
      <c r="AP35" s="94"/>
      <c r="AQ35" s="94"/>
      <c r="AR35" s="94"/>
      <c r="AS35" s="95"/>
      <c r="AT35" s="32"/>
      <c r="AU35" s="94"/>
      <c r="AV35" s="94"/>
      <c r="AW35" s="94"/>
      <c r="AX35" s="94"/>
      <c r="AY35" s="94"/>
      <c r="AZ35" s="94"/>
      <c r="BA35" s="94"/>
      <c r="BB35" s="94"/>
      <c r="BC35" s="95"/>
      <c r="BD35" s="32"/>
      <c r="BE35" s="94"/>
      <c r="BF35" s="94"/>
      <c r="BG35" s="94"/>
      <c r="BH35" s="94"/>
      <c r="BI35" s="94"/>
      <c r="BJ35" s="94"/>
      <c r="BK35" s="94"/>
      <c r="BL35" s="94"/>
      <c r="BM35" s="95"/>
      <c r="BN35" s="32"/>
      <c r="BO35" s="94"/>
      <c r="BP35" s="94"/>
      <c r="BQ35" s="94"/>
      <c r="BR35" s="94"/>
      <c r="BS35" s="94"/>
      <c r="BT35" s="94"/>
      <c r="BU35" s="94"/>
      <c r="BV35" s="94"/>
      <c r="BW35" s="96"/>
      <c r="BX35" s="33"/>
      <c r="BY35" s="94"/>
      <c r="BZ35" s="94"/>
      <c r="CA35" s="94"/>
      <c r="CB35" s="94"/>
      <c r="CC35" s="94"/>
      <c r="CD35" s="94"/>
      <c r="CE35" s="94"/>
      <c r="CF35" s="94"/>
      <c r="CG35" s="95"/>
      <c r="CH35" s="32"/>
      <c r="CI35" s="94"/>
      <c r="CJ35" s="94"/>
      <c r="CK35" s="94"/>
      <c r="CL35" s="94"/>
      <c r="CM35" s="94"/>
      <c r="CN35" s="94"/>
      <c r="CO35" s="94"/>
      <c r="CP35" s="94"/>
      <c r="CQ35" s="95"/>
      <c r="CR35" s="32"/>
      <c r="CS35" s="94"/>
      <c r="CT35" s="94"/>
      <c r="CU35" s="94"/>
      <c r="CV35" s="94"/>
      <c r="CW35" s="94"/>
      <c r="CX35" s="94"/>
      <c r="CY35" s="94"/>
      <c r="CZ35" s="94"/>
      <c r="DA35" s="95"/>
      <c r="DB35" s="32"/>
      <c r="DC35" s="94"/>
      <c r="DD35" s="94"/>
      <c r="DE35" s="94"/>
      <c r="DF35" s="94"/>
      <c r="DG35" s="94"/>
      <c r="DH35" s="94"/>
      <c r="DI35" s="94"/>
      <c r="DJ35" s="94"/>
      <c r="DK35" s="96"/>
      <c r="DL35" s="33"/>
      <c r="DM35" s="94"/>
      <c r="DN35" s="94"/>
      <c r="DO35" s="94"/>
      <c r="DP35" s="94"/>
      <c r="DQ35" s="94"/>
      <c r="DR35" s="94"/>
      <c r="DS35" s="94"/>
      <c r="DT35" s="94"/>
      <c r="DU35" s="95"/>
      <c r="DV35" s="32"/>
      <c r="DW35" s="94"/>
      <c r="DX35" s="94"/>
      <c r="DY35" s="94"/>
      <c r="DZ35" s="94"/>
      <c r="EA35" s="94"/>
      <c r="EB35" s="94"/>
      <c r="EC35" s="94"/>
      <c r="ED35" s="94"/>
      <c r="EE35" s="95"/>
      <c r="EF35" s="32"/>
      <c r="EG35" s="94"/>
      <c r="EH35" s="94"/>
      <c r="EI35" s="94"/>
      <c r="EJ35" s="94"/>
      <c r="EK35" s="94"/>
      <c r="EL35" s="94"/>
      <c r="EM35" s="94"/>
      <c r="EN35" s="94"/>
      <c r="EO35" s="95"/>
      <c r="EP35" s="32"/>
      <c r="EQ35" s="94"/>
      <c r="ER35" s="94"/>
      <c r="ES35" s="94"/>
      <c r="ET35" s="94"/>
      <c r="EU35" s="94"/>
      <c r="EV35" s="94"/>
      <c r="EW35" s="94"/>
      <c r="EX35" s="94"/>
      <c r="EY35" s="96"/>
      <c r="EZ35" s="33"/>
      <c r="FA35" s="94"/>
      <c r="FB35" s="94"/>
      <c r="FC35" s="94"/>
      <c r="FD35" s="94"/>
      <c r="FE35" s="94"/>
      <c r="FF35" s="94"/>
      <c r="FG35" s="94"/>
      <c r="FH35" s="94"/>
      <c r="FI35" s="95"/>
      <c r="FJ35" s="32"/>
      <c r="FK35" s="94"/>
      <c r="FL35" s="94"/>
      <c r="FM35" s="94"/>
      <c r="FN35" s="94"/>
      <c r="FO35" s="94"/>
      <c r="FP35" s="94"/>
      <c r="FQ35" s="94"/>
      <c r="FR35" s="94"/>
      <c r="FS35" s="95"/>
      <c r="FT35" s="32"/>
      <c r="FU35" s="94"/>
      <c r="FV35" s="94"/>
      <c r="FW35" s="94"/>
      <c r="FX35" s="94"/>
      <c r="FY35" s="94"/>
      <c r="FZ35" s="94"/>
      <c r="GA35" s="94"/>
      <c r="GB35" s="94"/>
      <c r="GC35" s="95"/>
      <c r="GD35" s="32"/>
      <c r="GE35" s="94"/>
      <c r="GF35" s="94"/>
      <c r="GG35" s="94"/>
      <c r="GH35" s="94"/>
      <c r="GI35" s="94"/>
      <c r="GJ35" s="94"/>
      <c r="GK35" s="94"/>
      <c r="GL35" s="94"/>
      <c r="GM35" s="96"/>
      <c r="GN35" s="33"/>
      <c r="GO35" s="94"/>
      <c r="GP35" s="94"/>
      <c r="GQ35" s="94"/>
      <c r="GR35" s="94"/>
      <c r="GS35" s="94"/>
      <c r="GT35" s="94"/>
      <c r="GU35" s="94"/>
      <c r="GV35" s="94"/>
      <c r="GW35" s="95"/>
      <c r="GX35" s="32"/>
      <c r="GY35" s="94"/>
      <c r="GZ35" s="94"/>
      <c r="HA35" s="94"/>
      <c r="HB35" s="94"/>
      <c r="HC35" s="94"/>
      <c r="HD35" s="94"/>
      <c r="HE35" s="94"/>
      <c r="HF35" s="94"/>
      <c r="HG35" s="95"/>
      <c r="HH35" s="32"/>
      <c r="HI35" s="94"/>
      <c r="HJ35" s="94"/>
      <c r="HK35" s="94"/>
      <c r="HL35" s="94"/>
      <c r="HM35" s="94"/>
      <c r="HN35" s="94"/>
      <c r="HO35" s="94"/>
      <c r="HP35" s="94"/>
      <c r="HQ35" s="95"/>
      <c r="HR35" s="32"/>
      <c r="HS35" s="94"/>
      <c r="HT35" s="94"/>
      <c r="HU35" s="94"/>
      <c r="HV35" s="94"/>
      <c r="HW35" s="94"/>
      <c r="HX35" s="94"/>
      <c r="HY35" s="94"/>
      <c r="HZ35" s="94"/>
      <c r="IA35" s="96"/>
      <c r="IB35" s="33"/>
      <c r="IC35" s="94"/>
      <c r="ID35" s="94"/>
      <c r="IE35" s="94"/>
      <c r="IF35" s="94"/>
      <c r="IG35" s="94"/>
      <c r="IH35" s="94"/>
      <c r="II35" s="94"/>
      <c r="IJ35" s="94"/>
      <c r="IK35" s="95"/>
      <c r="IL35" s="32"/>
      <c r="IM35" s="94"/>
      <c r="IN35" s="94"/>
      <c r="IO35" s="94"/>
      <c r="IP35" s="94"/>
      <c r="IQ35" s="94"/>
      <c r="IR35" s="94"/>
      <c r="IS35" s="94"/>
      <c r="IT35" s="94"/>
      <c r="IU35" s="95"/>
      <c r="IV35" s="32"/>
      <c r="IW35" s="94"/>
      <c r="IX35" s="94"/>
      <c r="IY35" s="94"/>
      <c r="IZ35" s="94"/>
      <c r="JA35" s="94"/>
      <c r="JB35" s="94"/>
      <c r="JC35" s="94"/>
      <c r="JD35" s="94"/>
      <c r="JE35" s="95"/>
      <c r="JF35" s="32"/>
      <c r="JG35" s="94"/>
      <c r="JH35" s="94"/>
      <c r="JI35" s="94"/>
      <c r="JJ35" s="94"/>
      <c r="JK35" s="94"/>
      <c r="JL35" s="94"/>
      <c r="JM35" s="94"/>
      <c r="JN35" s="94"/>
      <c r="JO35" s="95"/>
    </row>
    <row r="36" spans="1:275" x14ac:dyDescent="0.2">
      <c r="A36" s="93" t="s">
        <v>7</v>
      </c>
      <c r="B36" s="35">
        <v>2</v>
      </c>
      <c r="C36" s="35" t="s">
        <v>27</v>
      </c>
      <c r="D36" s="35">
        <v>60</v>
      </c>
      <c r="E36" s="36">
        <v>0.25</v>
      </c>
      <c r="F36" s="37"/>
      <c r="G36" s="38"/>
      <c r="H36" s="94"/>
      <c r="I36" s="94"/>
      <c r="K36" s="38"/>
      <c r="M36" s="38"/>
      <c r="N36" s="38"/>
      <c r="O36" s="47"/>
      <c r="P36" s="32"/>
      <c r="T36" s="94"/>
      <c r="U36" s="94"/>
      <c r="V36" s="94"/>
      <c r="W36" s="94"/>
      <c r="X36" s="94"/>
      <c r="Y36" s="95"/>
      <c r="Z36" s="32"/>
      <c r="AA36" s="94"/>
      <c r="AB36" s="94"/>
      <c r="AC36" s="94"/>
      <c r="AD36" s="94"/>
      <c r="AE36" s="94"/>
      <c r="AF36" s="94"/>
      <c r="AG36" s="94"/>
      <c r="AH36" s="94"/>
      <c r="AI36" s="95"/>
      <c r="AJ36" s="32"/>
      <c r="AK36" s="94"/>
      <c r="AL36" s="94"/>
      <c r="AM36" s="94"/>
      <c r="AN36" s="94"/>
      <c r="AO36" s="94"/>
      <c r="AP36" s="94"/>
      <c r="AQ36" s="94"/>
      <c r="AR36" s="94"/>
      <c r="AS36" s="95"/>
      <c r="AT36" s="32"/>
      <c r="AU36" s="94"/>
      <c r="AV36" s="94"/>
      <c r="AW36" s="94"/>
      <c r="AX36" s="94"/>
      <c r="AY36" s="94"/>
      <c r="AZ36" s="94"/>
      <c r="BA36" s="94"/>
      <c r="BB36" s="94"/>
      <c r="BC36" s="95"/>
      <c r="BD36" s="32"/>
      <c r="BE36" s="94"/>
      <c r="BF36" s="94"/>
      <c r="BG36" s="94"/>
      <c r="BH36" s="94"/>
      <c r="BI36" s="94"/>
      <c r="BJ36" s="94"/>
      <c r="BK36" s="94"/>
      <c r="BL36" s="94"/>
      <c r="BM36" s="95"/>
      <c r="BN36" s="32"/>
      <c r="BO36" s="94"/>
      <c r="BP36" s="94"/>
      <c r="BQ36" s="94"/>
      <c r="BR36" s="94"/>
      <c r="BS36" s="94"/>
      <c r="BT36" s="94"/>
      <c r="BU36" s="94"/>
      <c r="BV36" s="94"/>
      <c r="BW36" s="96"/>
      <c r="BX36" s="33"/>
      <c r="BY36" s="94"/>
      <c r="BZ36" s="94"/>
      <c r="CA36" s="94"/>
      <c r="CB36" s="94"/>
      <c r="CC36" s="94"/>
      <c r="CD36" s="94"/>
      <c r="CE36" s="94"/>
      <c r="CF36" s="94"/>
      <c r="CG36" s="95"/>
      <c r="CH36" s="32"/>
      <c r="CI36" s="94"/>
      <c r="CJ36" s="94"/>
      <c r="CK36" s="94"/>
      <c r="CL36" s="94"/>
      <c r="CM36" s="94"/>
      <c r="CN36" s="94"/>
      <c r="CO36" s="94"/>
      <c r="CP36" s="94"/>
      <c r="CQ36" s="95"/>
      <c r="CR36" s="32"/>
      <c r="CS36" s="94"/>
      <c r="CT36" s="94"/>
      <c r="CU36" s="94"/>
      <c r="CV36" s="94"/>
      <c r="CW36" s="94"/>
      <c r="CX36" s="94"/>
      <c r="CY36" s="94"/>
      <c r="CZ36" s="94"/>
      <c r="DA36" s="95"/>
      <c r="DB36" s="32"/>
      <c r="DC36" s="94"/>
      <c r="DD36" s="94"/>
      <c r="DE36" s="94"/>
      <c r="DF36" s="94"/>
      <c r="DG36" s="94"/>
      <c r="DH36" s="94"/>
      <c r="DI36" s="94"/>
      <c r="DJ36" s="94"/>
      <c r="DK36" s="96"/>
      <c r="DL36" s="33"/>
      <c r="DM36" s="94"/>
      <c r="DN36" s="94"/>
      <c r="DO36" s="94"/>
      <c r="DP36" s="94"/>
      <c r="DQ36" s="94"/>
      <c r="DR36" s="94"/>
      <c r="DS36" s="94"/>
      <c r="DT36" s="94"/>
      <c r="DU36" s="95"/>
      <c r="DV36" s="32"/>
      <c r="DW36" s="94"/>
      <c r="DX36" s="94"/>
      <c r="DY36" s="94"/>
      <c r="DZ36" s="94"/>
      <c r="EA36" s="94"/>
      <c r="EB36" s="94"/>
      <c r="EC36" s="94"/>
      <c r="ED36" s="94"/>
      <c r="EE36" s="95"/>
      <c r="EF36" s="32"/>
      <c r="EG36" s="94"/>
      <c r="EH36" s="94"/>
      <c r="EI36" s="94"/>
      <c r="EJ36" s="94"/>
      <c r="EK36" s="94"/>
      <c r="EL36" s="94"/>
      <c r="EM36" s="94"/>
      <c r="EN36" s="94"/>
      <c r="EO36" s="95"/>
      <c r="EP36" s="32"/>
      <c r="EQ36" s="94"/>
      <c r="ER36" s="94"/>
      <c r="ES36" s="94"/>
      <c r="ET36" s="94"/>
      <c r="EU36" s="94"/>
      <c r="EV36" s="94"/>
      <c r="EW36" s="94"/>
      <c r="EX36" s="94"/>
      <c r="EY36" s="96"/>
      <c r="EZ36" s="33"/>
      <c r="FA36" s="94"/>
      <c r="FB36" s="94"/>
      <c r="FC36" s="94"/>
      <c r="FD36" s="94"/>
      <c r="FE36" s="94"/>
      <c r="FF36" s="94"/>
      <c r="FG36" s="94"/>
      <c r="FH36" s="94"/>
      <c r="FI36" s="95"/>
      <c r="FJ36" s="32"/>
      <c r="FK36" s="94"/>
      <c r="FL36" s="94"/>
      <c r="FM36" s="94"/>
      <c r="FN36" s="94"/>
      <c r="FO36" s="94"/>
      <c r="FP36" s="94"/>
      <c r="FQ36" s="94"/>
      <c r="FR36" s="94"/>
      <c r="FS36" s="95"/>
      <c r="FT36" s="32"/>
      <c r="FU36" s="94"/>
      <c r="FV36" s="94"/>
      <c r="FW36" s="94"/>
      <c r="FX36" s="94"/>
      <c r="FY36" s="94"/>
      <c r="FZ36" s="94"/>
      <c r="GA36" s="94"/>
      <c r="GB36" s="94"/>
      <c r="GC36" s="95"/>
      <c r="GD36" s="32"/>
      <c r="GE36" s="94"/>
      <c r="GF36" s="94"/>
      <c r="GG36" s="94"/>
      <c r="GH36" s="94"/>
      <c r="GI36" s="94"/>
      <c r="GJ36" s="94"/>
      <c r="GK36" s="94"/>
      <c r="GL36" s="94"/>
      <c r="GM36" s="96"/>
      <c r="GN36" s="33"/>
      <c r="GO36" s="94"/>
      <c r="GP36" s="94"/>
      <c r="GQ36" s="94"/>
      <c r="GR36" s="94"/>
      <c r="GS36" s="94"/>
      <c r="GT36" s="94"/>
      <c r="GU36" s="94"/>
      <c r="GV36" s="94"/>
      <c r="GW36" s="95"/>
      <c r="GX36" s="32"/>
      <c r="GY36" s="94"/>
      <c r="GZ36" s="94"/>
      <c r="HA36" s="94"/>
      <c r="HB36" s="94"/>
      <c r="HC36" s="94"/>
      <c r="HD36" s="94"/>
      <c r="HE36" s="94"/>
      <c r="HF36" s="94"/>
      <c r="HG36" s="95"/>
      <c r="HH36" s="32"/>
      <c r="HI36" s="94"/>
      <c r="HJ36" s="94"/>
      <c r="HK36" s="94"/>
      <c r="HL36" s="94"/>
      <c r="HM36" s="94"/>
      <c r="HN36" s="94"/>
      <c r="HO36" s="94"/>
      <c r="HP36" s="94"/>
      <c r="HQ36" s="95"/>
      <c r="HR36" s="32"/>
      <c r="HS36" s="94"/>
      <c r="HT36" s="94"/>
      <c r="HU36" s="94"/>
      <c r="HV36" s="94"/>
      <c r="HW36" s="94"/>
      <c r="HX36" s="94"/>
      <c r="HY36" s="94"/>
      <c r="HZ36" s="94"/>
      <c r="IA36" s="96"/>
      <c r="IB36" s="33"/>
      <c r="IC36" s="94"/>
      <c r="ID36" s="94"/>
      <c r="IE36" s="94"/>
      <c r="IF36" s="94"/>
      <c r="IG36" s="94"/>
      <c r="IH36" s="94"/>
      <c r="II36" s="94"/>
      <c r="IJ36" s="94"/>
      <c r="IK36" s="95"/>
      <c r="IL36" s="32"/>
      <c r="IM36" s="94"/>
      <c r="IN36" s="94"/>
      <c r="IO36" s="94"/>
      <c r="IP36" s="94"/>
      <c r="IQ36" s="94"/>
      <c r="IR36" s="94"/>
      <c r="IS36" s="94"/>
      <c r="IT36" s="94"/>
      <c r="IU36" s="95"/>
      <c r="IV36" s="32"/>
      <c r="IW36" s="94"/>
      <c r="IX36" s="94"/>
      <c r="IY36" s="94"/>
      <c r="IZ36" s="94"/>
      <c r="JA36" s="94"/>
      <c r="JB36" s="94"/>
      <c r="JC36" s="94"/>
      <c r="JD36" s="94"/>
      <c r="JE36" s="95"/>
      <c r="JF36" s="32"/>
      <c r="JG36" s="94"/>
      <c r="JH36" s="94"/>
      <c r="JI36" s="94"/>
      <c r="JJ36" s="94"/>
      <c r="JK36" s="94"/>
      <c r="JL36" s="94"/>
      <c r="JM36" s="94"/>
      <c r="JN36" s="94"/>
      <c r="JO36" s="95"/>
    </row>
    <row r="37" spans="1:275" x14ac:dyDescent="0.2">
      <c r="A37" s="93" t="s">
        <v>51</v>
      </c>
      <c r="B37" s="35">
        <v>4</v>
      </c>
      <c r="C37" s="35" t="s">
        <v>25</v>
      </c>
      <c r="D37" s="35">
        <v>42</v>
      </c>
      <c r="E37" s="36">
        <v>0.25</v>
      </c>
      <c r="F37" s="37"/>
      <c r="G37" s="38"/>
      <c r="H37" s="94"/>
      <c r="I37" s="94"/>
      <c r="K37" s="38"/>
      <c r="M37" s="38"/>
      <c r="N37" s="38"/>
      <c r="O37" s="47"/>
      <c r="P37" s="32"/>
      <c r="T37" s="94"/>
      <c r="U37" s="94"/>
      <c r="V37" s="94"/>
      <c r="W37" s="94"/>
      <c r="X37" s="94"/>
      <c r="Y37" s="95"/>
      <c r="Z37" s="32"/>
      <c r="AA37" s="94"/>
      <c r="AB37" s="94"/>
      <c r="AC37" s="94"/>
      <c r="AD37" s="94"/>
      <c r="AE37" s="94"/>
      <c r="AF37" s="94"/>
      <c r="AG37" s="94"/>
      <c r="AH37" s="94"/>
      <c r="AI37" s="95"/>
      <c r="AJ37" s="32"/>
      <c r="AK37" s="94"/>
      <c r="AL37" s="94"/>
      <c r="AM37" s="94"/>
      <c r="AN37" s="94"/>
      <c r="AO37" s="94"/>
      <c r="AP37" s="94"/>
      <c r="AQ37" s="94"/>
      <c r="AR37" s="94"/>
      <c r="AS37" s="95"/>
      <c r="AT37" s="32"/>
      <c r="AU37" s="94"/>
      <c r="AV37" s="94"/>
      <c r="AW37" s="94"/>
      <c r="AX37" s="94"/>
      <c r="AY37" s="94"/>
      <c r="AZ37" s="94"/>
      <c r="BA37" s="94"/>
      <c r="BB37" s="94"/>
      <c r="BC37" s="95"/>
      <c r="BD37" s="32"/>
      <c r="BE37" s="94"/>
      <c r="BF37" s="94"/>
      <c r="BG37" s="94"/>
      <c r="BH37" s="94"/>
      <c r="BI37" s="94"/>
      <c r="BJ37" s="94"/>
      <c r="BK37" s="94"/>
      <c r="BL37" s="94"/>
      <c r="BM37" s="95"/>
      <c r="BN37" s="32"/>
      <c r="BO37" s="94"/>
      <c r="BP37" s="94"/>
      <c r="BQ37" s="94"/>
      <c r="BR37" s="94"/>
      <c r="BS37" s="94"/>
      <c r="BT37" s="94"/>
      <c r="BU37" s="94"/>
      <c r="BV37" s="94"/>
      <c r="BW37" s="96"/>
      <c r="BX37" s="33"/>
      <c r="BY37" s="94"/>
      <c r="BZ37" s="94"/>
      <c r="CA37" s="94"/>
      <c r="CB37" s="94"/>
      <c r="CC37" s="94"/>
      <c r="CD37" s="94"/>
      <c r="CE37" s="94"/>
      <c r="CF37" s="94"/>
      <c r="CG37" s="95"/>
      <c r="CH37" s="32"/>
      <c r="CI37" s="94"/>
      <c r="CJ37" s="94"/>
      <c r="CK37" s="94"/>
      <c r="CL37" s="94"/>
      <c r="CM37" s="94"/>
      <c r="CN37" s="94"/>
      <c r="CO37" s="94"/>
      <c r="CP37" s="94"/>
      <c r="CQ37" s="95"/>
      <c r="CR37" s="32"/>
      <c r="CS37" s="94"/>
      <c r="CT37" s="94"/>
      <c r="CU37" s="94"/>
      <c r="CV37" s="94"/>
      <c r="CW37" s="94"/>
      <c r="CX37" s="94"/>
      <c r="CY37" s="94"/>
      <c r="CZ37" s="94"/>
      <c r="DA37" s="95"/>
      <c r="DB37" s="32"/>
      <c r="DC37" s="94"/>
      <c r="DD37" s="94"/>
      <c r="DE37" s="94"/>
      <c r="DF37" s="94"/>
      <c r="DG37" s="94"/>
      <c r="DH37" s="94"/>
      <c r="DI37" s="94"/>
      <c r="DJ37" s="94"/>
      <c r="DK37" s="96"/>
      <c r="DL37" s="33"/>
      <c r="DM37" s="94"/>
      <c r="DN37" s="94"/>
      <c r="DO37" s="94"/>
      <c r="DP37" s="94"/>
      <c r="DQ37" s="94"/>
      <c r="DR37" s="94"/>
      <c r="DS37" s="94"/>
      <c r="DT37" s="94"/>
      <c r="DU37" s="95"/>
      <c r="DV37" s="32"/>
      <c r="DW37" s="94"/>
      <c r="DX37" s="94"/>
      <c r="DY37" s="94"/>
      <c r="DZ37" s="94"/>
      <c r="EA37" s="94"/>
      <c r="EB37" s="94"/>
      <c r="EC37" s="94"/>
      <c r="ED37" s="94"/>
      <c r="EE37" s="95"/>
      <c r="EF37" s="32"/>
      <c r="EG37" s="94"/>
      <c r="EH37" s="94"/>
      <c r="EI37" s="94"/>
      <c r="EJ37" s="94"/>
      <c r="EK37" s="94"/>
      <c r="EL37" s="94"/>
      <c r="EM37" s="94"/>
      <c r="EN37" s="94"/>
      <c r="EO37" s="95"/>
      <c r="EP37" s="32"/>
      <c r="EQ37" s="94"/>
      <c r="ER37" s="94"/>
      <c r="ES37" s="94"/>
      <c r="ET37" s="94"/>
      <c r="EU37" s="94"/>
      <c r="EV37" s="94"/>
      <c r="EW37" s="94"/>
      <c r="EX37" s="94"/>
      <c r="EY37" s="96"/>
      <c r="EZ37" s="33"/>
      <c r="FA37" s="94"/>
      <c r="FB37" s="94"/>
      <c r="FC37" s="94"/>
      <c r="FD37" s="94"/>
      <c r="FE37" s="94"/>
      <c r="FF37" s="94"/>
      <c r="FG37" s="94"/>
      <c r="FH37" s="94"/>
      <c r="FI37" s="95"/>
      <c r="FJ37" s="32"/>
      <c r="FK37" s="94"/>
      <c r="FL37" s="94"/>
      <c r="FM37" s="94"/>
      <c r="FN37" s="94"/>
      <c r="FO37" s="94"/>
      <c r="FP37" s="94"/>
      <c r="FQ37" s="94"/>
      <c r="FR37" s="94"/>
      <c r="FS37" s="95"/>
      <c r="FT37" s="32"/>
      <c r="FU37" s="94"/>
      <c r="FV37" s="94"/>
      <c r="FW37" s="94"/>
      <c r="FX37" s="94"/>
      <c r="FY37" s="94"/>
      <c r="FZ37" s="94"/>
      <c r="GA37" s="94"/>
      <c r="GB37" s="94"/>
      <c r="GC37" s="95"/>
      <c r="GD37" s="32"/>
      <c r="GE37" s="94"/>
      <c r="GF37" s="94"/>
      <c r="GG37" s="94"/>
      <c r="GH37" s="94"/>
      <c r="GI37" s="94"/>
      <c r="GJ37" s="94"/>
      <c r="GK37" s="94"/>
      <c r="GL37" s="94"/>
      <c r="GM37" s="96"/>
      <c r="GN37" s="33"/>
      <c r="GO37" s="94"/>
      <c r="GP37" s="94"/>
      <c r="GQ37" s="94"/>
      <c r="GR37" s="94"/>
      <c r="GS37" s="94"/>
      <c r="GT37" s="94"/>
      <c r="GU37" s="94"/>
      <c r="GV37" s="94"/>
      <c r="GW37" s="95"/>
      <c r="GX37" s="32"/>
      <c r="GY37" s="94"/>
      <c r="GZ37" s="94"/>
      <c r="HA37" s="94"/>
      <c r="HB37" s="94"/>
      <c r="HC37" s="94"/>
      <c r="HD37" s="94"/>
      <c r="HE37" s="94"/>
      <c r="HF37" s="94"/>
      <c r="HG37" s="95"/>
      <c r="HH37" s="32"/>
      <c r="HI37" s="94"/>
      <c r="HJ37" s="94"/>
      <c r="HK37" s="94"/>
      <c r="HL37" s="94"/>
      <c r="HM37" s="94"/>
      <c r="HN37" s="94"/>
      <c r="HO37" s="94"/>
      <c r="HP37" s="94"/>
      <c r="HQ37" s="95"/>
      <c r="HR37" s="32"/>
      <c r="HS37" s="94"/>
      <c r="HT37" s="94"/>
      <c r="HU37" s="94"/>
      <c r="HV37" s="94"/>
      <c r="HW37" s="94"/>
      <c r="HX37" s="94"/>
      <c r="HY37" s="94"/>
      <c r="HZ37" s="94"/>
      <c r="IA37" s="96"/>
      <c r="IB37" s="33"/>
      <c r="IC37" s="94"/>
      <c r="ID37" s="94"/>
      <c r="IE37" s="94"/>
      <c r="IF37" s="94"/>
      <c r="IG37" s="94"/>
      <c r="IH37" s="94"/>
      <c r="II37" s="94"/>
      <c r="IJ37" s="94"/>
      <c r="IK37" s="95"/>
      <c r="IL37" s="32"/>
      <c r="IM37" s="94"/>
      <c r="IN37" s="94"/>
      <c r="IO37" s="94"/>
      <c r="IP37" s="94"/>
      <c r="IQ37" s="94"/>
      <c r="IR37" s="94"/>
      <c r="IS37" s="94"/>
      <c r="IT37" s="94"/>
      <c r="IU37" s="95"/>
      <c r="IV37" s="32"/>
      <c r="IW37" s="94"/>
      <c r="IX37" s="94"/>
      <c r="IY37" s="94"/>
      <c r="IZ37" s="94"/>
      <c r="JA37" s="94"/>
      <c r="JB37" s="94"/>
      <c r="JC37" s="94"/>
      <c r="JD37" s="94"/>
      <c r="JE37" s="95"/>
      <c r="JF37" s="32"/>
      <c r="JG37" s="94"/>
      <c r="JH37" s="94"/>
      <c r="JI37" s="94"/>
      <c r="JJ37" s="94"/>
      <c r="JK37" s="94"/>
      <c r="JL37" s="94"/>
      <c r="JM37" s="94"/>
      <c r="JN37" s="94"/>
      <c r="JO37" s="95"/>
    </row>
    <row r="38" spans="1:275" x14ac:dyDescent="0.2">
      <c r="A38" s="97" t="s">
        <v>8</v>
      </c>
      <c r="B38" s="37">
        <v>3</v>
      </c>
      <c r="C38" s="37" t="s">
        <v>25</v>
      </c>
      <c r="D38" s="37">
        <v>32</v>
      </c>
      <c r="E38" s="36">
        <v>0.25</v>
      </c>
      <c r="F38" s="37">
        <f>H$16</f>
        <v>7</v>
      </c>
      <c r="G38" s="38">
        <f>I$16</f>
        <v>20</v>
      </c>
      <c r="H38" s="98"/>
      <c r="I38" s="29">
        <v>40</v>
      </c>
      <c r="J38" s="38">
        <f t="shared" ref="J38:J41" si="49">ROUNDUP(G38/I38,0)</f>
        <v>1</v>
      </c>
      <c r="K38" s="38">
        <f t="shared" ref="K38:K41" si="50">J38*$E38</f>
        <v>0.25</v>
      </c>
      <c r="L38" s="29"/>
      <c r="M38" s="38">
        <f>IFERROR(IF(ISERROR(FIND(",",L38)),IF(LEN(L38)&gt;0,J38-1,J38),J38-1-(LEN(L38)-LEN(SUBSTITUTE(L38,",","")))),"")</f>
        <v>1</v>
      </c>
      <c r="N38" s="38">
        <f t="shared" ref="N38:N43" si="51">M38*$D38/10</f>
        <v>3.2</v>
      </c>
      <c r="O38" s="47">
        <f t="shared" ref="O38:O41" si="52">IF($C38="C",$B38*ROUNDUP(G38/I38,0),IF($C38="L",2*$B38*ROUNDUP(G38/I38,0),0))</f>
        <v>3</v>
      </c>
      <c r="P38" s="32"/>
      <c r="T38" s="94"/>
      <c r="U38" s="94"/>
      <c r="V38" s="94"/>
      <c r="W38" s="94"/>
      <c r="X38" s="94"/>
      <c r="Y38" s="95"/>
      <c r="Z38" s="32"/>
      <c r="AA38" s="94"/>
      <c r="AB38" s="94"/>
      <c r="AC38" s="94"/>
      <c r="AD38" s="94"/>
      <c r="AE38" s="94"/>
      <c r="AF38" s="94"/>
      <c r="AG38" s="94"/>
      <c r="AH38" s="94"/>
      <c r="AI38" s="95"/>
      <c r="AJ38" s="32"/>
      <c r="AK38" s="94"/>
      <c r="AL38" s="94"/>
      <c r="AM38" s="94"/>
      <c r="AN38" s="94"/>
      <c r="AO38" s="94"/>
      <c r="AP38" s="94"/>
      <c r="AQ38" s="94"/>
      <c r="AR38" s="94"/>
      <c r="AS38" s="95"/>
      <c r="AT38" s="32"/>
      <c r="AU38" s="94"/>
      <c r="AV38" s="94"/>
      <c r="AW38" s="94"/>
      <c r="AX38" s="94"/>
      <c r="AY38" s="94"/>
      <c r="AZ38" s="94"/>
      <c r="BA38" s="94"/>
      <c r="BB38" s="94"/>
      <c r="BC38" s="95"/>
      <c r="BD38" s="32"/>
      <c r="BE38" s="94"/>
      <c r="BF38" s="94"/>
      <c r="BG38" s="94"/>
      <c r="BH38" s="94"/>
      <c r="BI38" s="94"/>
      <c r="BJ38" s="94"/>
      <c r="BK38" s="94"/>
      <c r="BL38" s="94"/>
      <c r="BM38" s="95"/>
      <c r="BN38" s="32"/>
      <c r="BO38" s="94"/>
      <c r="BP38" s="94"/>
      <c r="BQ38" s="94"/>
      <c r="BR38" s="94"/>
      <c r="BS38" s="94"/>
      <c r="BT38" s="94"/>
      <c r="BU38" s="94"/>
      <c r="BV38" s="94"/>
      <c r="BW38" s="96"/>
      <c r="BX38" s="33"/>
      <c r="BY38" s="94"/>
      <c r="BZ38" s="94"/>
      <c r="CA38" s="94"/>
      <c r="CB38" s="94"/>
      <c r="CC38" s="94"/>
      <c r="CD38" s="94"/>
      <c r="CE38" s="94"/>
      <c r="CF38" s="94"/>
      <c r="CG38" s="95"/>
      <c r="CH38" s="32"/>
      <c r="CI38" s="94"/>
      <c r="CJ38" s="94"/>
      <c r="CK38" s="94"/>
      <c r="CL38" s="94"/>
      <c r="CM38" s="94"/>
      <c r="CN38" s="94"/>
      <c r="CO38" s="94"/>
      <c r="CP38" s="94"/>
      <c r="CQ38" s="95"/>
      <c r="CR38" s="32"/>
      <c r="CS38" s="94"/>
      <c r="CT38" s="94"/>
      <c r="CU38" s="94"/>
      <c r="CV38" s="94"/>
      <c r="CW38" s="94"/>
      <c r="CX38" s="94"/>
      <c r="CY38" s="94"/>
      <c r="CZ38" s="94"/>
      <c r="DA38" s="95"/>
      <c r="DB38" s="32"/>
      <c r="DC38" s="94"/>
      <c r="DD38" s="94"/>
      <c r="DE38" s="94"/>
      <c r="DF38" s="94"/>
      <c r="DG38" s="94"/>
      <c r="DH38" s="94"/>
      <c r="DI38" s="94"/>
      <c r="DJ38" s="94"/>
      <c r="DK38" s="96"/>
      <c r="DL38" s="33"/>
      <c r="DM38" s="94"/>
      <c r="DN38" s="94"/>
      <c r="DO38" s="94"/>
      <c r="DP38" s="94"/>
      <c r="DQ38" s="94"/>
      <c r="DR38" s="94"/>
      <c r="DS38" s="94"/>
      <c r="DT38" s="94"/>
      <c r="DU38" s="95"/>
      <c r="DV38" s="32"/>
      <c r="DW38" s="94"/>
      <c r="DX38" s="94"/>
      <c r="DY38" s="94"/>
      <c r="DZ38" s="94"/>
      <c r="EA38" s="94"/>
      <c r="EB38" s="94"/>
      <c r="EC38" s="94"/>
      <c r="ED38" s="94"/>
      <c r="EE38" s="95"/>
      <c r="EF38" s="32"/>
      <c r="EG38" s="94"/>
      <c r="EH38" s="94"/>
      <c r="EI38" s="94"/>
      <c r="EJ38" s="94"/>
      <c r="EK38" s="94"/>
      <c r="EL38" s="94"/>
      <c r="EM38" s="94"/>
      <c r="EN38" s="94"/>
      <c r="EO38" s="95"/>
      <c r="EP38" s="32"/>
      <c r="EQ38" s="94"/>
      <c r="ER38" s="94"/>
      <c r="ES38" s="94"/>
      <c r="ET38" s="94"/>
      <c r="EU38" s="94"/>
      <c r="EV38" s="94"/>
      <c r="EW38" s="94"/>
      <c r="EX38" s="94"/>
      <c r="EY38" s="96"/>
      <c r="EZ38" s="33"/>
      <c r="FA38" s="94"/>
      <c r="FB38" s="94"/>
      <c r="FC38" s="94"/>
      <c r="FD38" s="94"/>
      <c r="FE38" s="94"/>
      <c r="FF38" s="94"/>
      <c r="FG38" s="94"/>
      <c r="FH38" s="94"/>
      <c r="FI38" s="95"/>
      <c r="FJ38" s="32"/>
      <c r="FK38" s="94"/>
      <c r="FL38" s="94"/>
      <c r="FM38" s="94"/>
      <c r="FN38" s="94"/>
      <c r="FO38" s="94"/>
      <c r="FP38" s="94"/>
      <c r="FQ38" s="94"/>
      <c r="FR38" s="94"/>
      <c r="FS38" s="95"/>
      <c r="FT38" s="32"/>
      <c r="FU38" s="94"/>
      <c r="FV38" s="94"/>
      <c r="FW38" s="94"/>
      <c r="FX38" s="94"/>
      <c r="FY38" s="94"/>
      <c r="FZ38" s="94"/>
      <c r="GA38" s="94"/>
      <c r="GB38" s="94"/>
      <c r="GC38" s="95"/>
      <c r="GD38" s="32"/>
      <c r="GE38" s="94"/>
      <c r="GF38" s="94"/>
      <c r="GG38" s="94"/>
      <c r="GH38" s="94"/>
      <c r="GI38" s="94"/>
      <c r="GJ38" s="94"/>
      <c r="GK38" s="94"/>
      <c r="GL38" s="94"/>
      <c r="GM38" s="96"/>
      <c r="GN38" s="33"/>
      <c r="GO38" s="94"/>
      <c r="GP38" s="94"/>
      <c r="GQ38" s="94"/>
      <c r="GR38" s="94"/>
      <c r="GS38" s="94"/>
      <c r="GT38" s="94"/>
      <c r="GU38" s="94"/>
      <c r="GV38" s="94"/>
      <c r="GW38" s="95"/>
      <c r="GX38" s="32"/>
      <c r="GY38" s="94"/>
      <c r="GZ38" s="94"/>
      <c r="HA38" s="94"/>
      <c r="HB38" s="94"/>
      <c r="HC38" s="94"/>
      <c r="HD38" s="94"/>
      <c r="HE38" s="94"/>
      <c r="HF38" s="94"/>
      <c r="HG38" s="95"/>
      <c r="HH38" s="32"/>
      <c r="HI38" s="94"/>
      <c r="HJ38" s="94"/>
      <c r="HK38" s="94"/>
      <c r="HL38" s="94"/>
      <c r="HM38" s="94"/>
      <c r="HN38" s="94"/>
      <c r="HO38" s="94"/>
      <c r="HP38" s="94"/>
      <c r="HQ38" s="95"/>
      <c r="HR38" s="32"/>
      <c r="HS38" s="94"/>
      <c r="HT38" s="94"/>
      <c r="HU38" s="94"/>
      <c r="HV38" s="94"/>
      <c r="HW38" s="94"/>
      <c r="HX38" s="94"/>
      <c r="HY38" s="94"/>
      <c r="HZ38" s="94"/>
      <c r="IA38" s="96"/>
      <c r="IB38" s="33"/>
      <c r="IC38" s="94"/>
      <c r="ID38" s="94"/>
      <c r="IE38" s="94"/>
      <c r="IF38" s="94"/>
      <c r="IG38" s="94"/>
      <c r="IH38" s="94"/>
      <c r="II38" s="94"/>
      <c r="IJ38" s="94"/>
      <c r="IK38" s="95"/>
      <c r="IL38" s="32"/>
      <c r="IM38" s="94"/>
      <c r="IN38" s="94"/>
      <c r="IO38" s="94"/>
      <c r="IP38" s="94"/>
      <c r="IQ38" s="94"/>
      <c r="IR38" s="94"/>
      <c r="IS38" s="94"/>
      <c r="IT38" s="94"/>
      <c r="IU38" s="95"/>
      <c r="IV38" s="32"/>
      <c r="IW38" s="94"/>
      <c r="IX38" s="94"/>
      <c r="IY38" s="94"/>
      <c r="IZ38" s="94"/>
      <c r="JA38" s="94"/>
      <c r="JB38" s="94"/>
      <c r="JC38" s="94"/>
      <c r="JD38" s="94"/>
      <c r="JE38" s="95"/>
      <c r="JF38" s="32"/>
      <c r="JG38" s="94"/>
      <c r="JH38" s="94"/>
      <c r="JI38" s="94"/>
      <c r="JJ38" s="94"/>
      <c r="JK38" s="94"/>
      <c r="JL38" s="94"/>
      <c r="JM38" s="94"/>
      <c r="JN38" s="94"/>
      <c r="JO38" s="95"/>
    </row>
    <row r="39" spans="1:275" x14ac:dyDescent="0.2">
      <c r="A39" s="97" t="s">
        <v>52</v>
      </c>
      <c r="B39" s="37">
        <v>5</v>
      </c>
      <c r="C39" s="37" t="s">
        <v>25</v>
      </c>
      <c r="D39" s="37">
        <v>52</v>
      </c>
      <c r="E39" s="36">
        <v>0.25</v>
      </c>
      <c r="F39" s="37">
        <f>H$16</f>
        <v>7</v>
      </c>
      <c r="G39" s="38">
        <f t="shared" ref="G39:G41" si="53">I$16</f>
        <v>20</v>
      </c>
      <c r="H39" s="98"/>
      <c r="I39" s="29">
        <v>40</v>
      </c>
      <c r="J39" s="38">
        <f t="shared" si="49"/>
        <v>1</v>
      </c>
      <c r="K39" s="38">
        <f t="shared" si="50"/>
        <v>0.25</v>
      </c>
      <c r="L39" s="29"/>
      <c r="M39" s="38">
        <f t="shared" ref="M39:M49" si="54">IFERROR(IF(ISERROR(FIND(",",L39)),IF(LEN(L39)&gt;0,J39-1,J39),J39-1-(LEN(L39)-LEN(SUBSTITUTE(L39,",","")))),"")</f>
        <v>1</v>
      </c>
      <c r="N39" s="38">
        <f t="shared" si="51"/>
        <v>5.2</v>
      </c>
      <c r="O39" s="47">
        <f t="shared" si="52"/>
        <v>5</v>
      </c>
      <c r="P39" s="32"/>
      <c r="Q39" s="94"/>
      <c r="R39" s="94"/>
      <c r="S39" s="94"/>
      <c r="T39" s="94"/>
      <c r="U39" s="94"/>
      <c r="V39" s="94"/>
      <c r="W39" s="94"/>
      <c r="X39" s="94"/>
      <c r="Y39" s="95"/>
      <c r="Z39" s="32"/>
      <c r="AA39" s="94"/>
      <c r="AB39" s="94"/>
      <c r="AC39" s="94"/>
      <c r="AD39" s="94"/>
      <c r="AE39" s="94"/>
      <c r="AF39" s="94"/>
      <c r="AG39" s="94"/>
      <c r="AH39" s="94"/>
      <c r="AI39" s="95"/>
      <c r="AJ39" s="32"/>
      <c r="AK39" s="94"/>
      <c r="AL39" s="94"/>
      <c r="AM39" s="94"/>
      <c r="AN39" s="94"/>
      <c r="AO39" s="94"/>
      <c r="AP39" s="94"/>
      <c r="AQ39" s="94"/>
      <c r="AR39" s="94"/>
      <c r="AS39" s="95"/>
      <c r="AT39" s="32"/>
      <c r="AU39" s="94"/>
      <c r="AV39" s="94"/>
      <c r="AW39" s="94"/>
      <c r="AX39" s="94"/>
      <c r="AY39" s="94"/>
      <c r="AZ39" s="94"/>
      <c r="BA39" s="94"/>
      <c r="BB39" s="94"/>
      <c r="BC39" s="95"/>
      <c r="BD39" s="32"/>
      <c r="BE39" s="94"/>
      <c r="BF39" s="94"/>
      <c r="BG39" s="94"/>
      <c r="BH39" s="94"/>
      <c r="BI39" s="94"/>
      <c r="BJ39" s="94"/>
      <c r="BK39" s="94"/>
      <c r="BL39" s="94"/>
      <c r="BM39" s="95"/>
      <c r="BN39" s="32"/>
      <c r="BO39" s="94"/>
      <c r="BP39" s="94"/>
      <c r="BQ39" s="94"/>
      <c r="BR39" s="94"/>
      <c r="BS39" s="94"/>
      <c r="BT39" s="94"/>
      <c r="BU39" s="94"/>
      <c r="BV39" s="94"/>
      <c r="BW39" s="96"/>
      <c r="BX39" s="33"/>
      <c r="BY39" s="94"/>
      <c r="BZ39" s="94"/>
      <c r="CA39" s="94"/>
      <c r="CB39" s="94"/>
      <c r="CC39" s="94"/>
      <c r="CD39" s="94"/>
      <c r="CE39" s="94"/>
      <c r="CF39" s="94"/>
      <c r="CG39" s="95"/>
      <c r="CH39" s="32"/>
      <c r="CI39" s="94"/>
      <c r="CJ39" s="94"/>
      <c r="CK39" s="94"/>
      <c r="CL39" s="94"/>
      <c r="CM39" s="94"/>
      <c r="CN39" s="94"/>
      <c r="CO39" s="94"/>
      <c r="CP39" s="94"/>
      <c r="CQ39" s="95"/>
      <c r="CR39" s="32"/>
      <c r="CS39" s="94"/>
      <c r="CT39" s="94"/>
      <c r="CU39" s="94"/>
      <c r="CV39" s="94"/>
      <c r="CW39" s="94"/>
      <c r="CX39" s="94"/>
      <c r="CY39" s="94"/>
      <c r="CZ39" s="94"/>
      <c r="DA39" s="95"/>
      <c r="DB39" s="32"/>
      <c r="DC39" s="94"/>
      <c r="DD39" s="94"/>
      <c r="DE39" s="94"/>
      <c r="DF39" s="94"/>
      <c r="DG39" s="94"/>
      <c r="DH39" s="94"/>
      <c r="DI39" s="94"/>
      <c r="DJ39" s="94"/>
      <c r="DK39" s="96"/>
      <c r="DL39" s="33"/>
      <c r="DM39" s="94"/>
      <c r="DN39" s="94"/>
      <c r="DO39" s="94"/>
      <c r="DP39" s="94"/>
      <c r="DQ39" s="94"/>
      <c r="DR39" s="94"/>
      <c r="DS39" s="94"/>
      <c r="DT39" s="94"/>
      <c r="DU39" s="95"/>
      <c r="DV39" s="32"/>
      <c r="DW39" s="94"/>
      <c r="DX39" s="94"/>
      <c r="DY39" s="94"/>
      <c r="DZ39" s="94"/>
      <c r="EA39" s="94"/>
      <c r="EB39" s="94"/>
      <c r="EC39" s="94"/>
      <c r="ED39" s="94"/>
      <c r="EE39" s="95"/>
      <c r="EF39" s="32"/>
      <c r="EG39" s="94"/>
      <c r="EH39" s="94"/>
      <c r="EI39" s="94"/>
      <c r="EJ39" s="94"/>
      <c r="EK39" s="94"/>
      <c r="EL39" s="94"/>
      <c r="EM39" s="94"/>
      <c r="EN39" s="94"/>
      <c r="EO39" s="95"/>
      <c r="EP39" s="32"/>
      <c r="EQ39" s="94"/>
      <c r="ER39" s="94"/>
      <c r="ES39" s="94"/>
      <c r="ET39" s="94"/>
      <c r="EU39" s="94"/>
      <c r="EV39" s="94"/>
      <c r="EW39" s="94"/>
      <c r="EX39" s="94"/>
      <c r="EY39" s="96"/>
      <c r="EZ39" s="33"/>
      <c r="FA39" s="94"/>
      <c r="FB39" s="94"/>
      <c r="FC39" s="94"/>
      <c r="FD39" s="94"/>
      <c r="FE39" s="94"/>
      <c r="FF39" s="94"/>
      <c r="FG39" s="94"/>
      <c r="FH39" s="94"/>
      <c r="FI39" s="95"/>
      <c r="FJ39" s="32"/>
      <c r="FK39" s="94"/>
      <c r="FL39" s="94"/>
      <c r="FM39" s="94"/>
      <c r="FN39" s="94"/>
      <c r="FO39" s="94"/>
      <c r="FP39" s="94"/>
      <c r="FQ39" s="94"/>
      <c r="FR39" s="94"/>
      <c r="FS39" s="95"/>
      <c r="FT39" s="32"/>
      <c r="FU39" s="94"/>
      <c r="FV39" s="94"/>
      <c r="FW39" s="94"/>
      <c r="FX39" s="94"/>
      <c r="FY39" s="94"/>
      <c r="FZ39" s="94"/>
      <c r="GA39" s="94"/>
      <c r="GB39" s="94"/>
      <c r="GC39" s="95"/>
      <c r="GD39" s="32"/>
      <c r="GE39" s="94"/>
      <c r="GF39" s="94"/>
      <c r="GG39" s="94"/>
      <c r="GH39" s="94"/>
      <c r="GI39" s="94"/>
      <c r="GJ39" s="94"/>
      <c r="GK39" s="94"/>
      <c r="GL39" s="94"/>
      <c r="GM39" s="96"/>
      <c r="GN39" s="33"/>
      <c r="GO39" s="94"/>
      <c r="GP39" s="94"/>
      <c r="GQ39" s="94"/>
      <c r="GR39" s="94"/>
      <c r="GS39" s="94"/>
      <c r="GT39" s="94"/>
      <c r="GU39" s="94"/>
      <c r="GV39" s="94"/>
      <c r="GW39" s="95"/>
      <c r="GX39" s="32"/>
      <c r="GY39" s="94"/>
      <c r="GZ39" s="94"/>
      <c r="HA39" s="94"/>
      <c r="HB39" s="94"/>
      <c r="HC39" s="94"/>
      <c r="HD39" s="94"/>
      <c r="HE39" s="94"/>
      <c r="HF39" s="94"/>
      <c r="HG39" s="95"/>
      <c r="HH39" s="32"/>
      <c r="HI39" s="94"/>
      <c r="HJ39" s="94"/>
      <c r="HK39" s="94"/>
      <c r="HL39" s="94"/>
      <c r="HM39" s="94"/>
      <c r="HN39" s="94"/>
      <c r="HO39" s="94"/>
      <c r="HP39" s="94"/>
      <c r="HQ39" s="95"/>
      <c r="HR39" s="32"/>
      <c r="HS39" s="94"/>
      <c r="HT39" s="94"/>
      <c r="HU39" s="94"/>
      <c r="HV39" s="94"/>
      <c r="HW39" s="94"/>
      <c r="HX39" s="94"/>
      <c r="HY39" s="94"/>
      <c r="HZ39" s="94"/>
      <c r="IA39" s="96"/>
      <c r="IB39" s="33"/>
      <c r="IC39" s="94"/>
      <c r="ID39" s="94"/>
      <c r="IE39" s="94"/>
      <c r="IF39" s="94"/>
      <c r="IG39" s="94"/>
      <c r="IH39" s="94"/>
      <c r="II39" s="94"/>
      <c r="IJ39" s="94"/>
      <c r="IK39" s="95"/>
      <c r="IL39" s="32"/>
      <c r="IM39" s="94"/>
      <c r="IN39" s="94"/>
      <c r="IO39" s="94"/>
      <c r="IP39" s="94"/>
      <c r="IQ39" s="94"/>
      <c r="IR39" s="94"/>
      <c r="IS39" s="94"/>
      <c r="IT39" s="94"/>
      <c r="IU39" s="95"/>
      <c r="IV39" s="32"/>
      <c r="IW39" s="94"/>
      <c r="IX39" s="94"/>
      <c r="IY39" s="94"/>
      <c r="IZ39" s="94"/>
      <c r="JA39" s="94"/>
      <c r="JB39" s="94"/>
      <c r="JC39" s="94"/>
      <c r="JD39" s="94"/>
      <c r="JE39" s="95"/>
      <c r="JF39" s="32"/>
      <c r="JG39" s="94"/>
      <c r="JH39" s="94"/>
      <c r="JI39" s="94"/>
      <c r="JJ39" s="94"/>
      <c r="JK39" s="94"/>
      <c r="JL39" s="94"/>
      <c r="JM39" s="94"/>
      <c r="JN39" s="94"/>
      <c r="JO39" s="95"/>
    </row>
    <row r="40" spans="1:275" x14ac:dyDescent="0.2">
      <c r="A40" s="97" t="s">
        <v>41</v>
      </c>
      <c r="B40" s="37">
        <v>5</v>
      </c>
      <c r="C40" s="37" t="s">
        <v>27</v>
      </c>
      <c r="D40" s="37">
        <v>150</v>
      </c>
      <c r="E40" s="36">
        <v>0.5</v>
      </c>
      <c r="F40" s="37">
        <f>H$16</f>
        <v>7</v>
      </c>
      <c r="G40" s="38">
        <f t="shared" si="53"/>
        <v>20</v>
      </c>
      <c r="H40" s="98"/>
      <c r="I40" s="29">
        <v>8</v>
      </c>
      <c r="J40" s="38">
        <f t="shared" si="49"/>
        <v>3</v>
      </c>
      <c r="K40" s="38">
        <f t="shared" si="50"/>
        <v>1.5</v>
      </c>
      <c r="L40" s="29"/>
      <c r="M40" s="38">
        <f t="shared" si="54"/>
        <v>3</v>
      </c>
      <c r="N40" s="38">
        <f t="shared" si="51"/>
        <v>45</v>
      </c>
      <c r="O40" s="47">
        <f t="shared" si="52"/>
        <v>0</v>
      </c>
      <c r="P40" s="32"/>
      <c r="Q40" s="94"/>
      <c r="R40" s="94"/>
      <c r="S40" s="94"/>
      <c r="T40" s="94"/>
      <c r="U40" s="94"/>
      <c r="V40" s="94"/>
      <c r="W40" s="94"/>
      <c r="X40" s="94"/>
      <c r="Y40" s="95"/>
      <c r="Z40" s="32"/>
      <c r="AA40" s="94"/>
      <c r="AB40" s="94"/>
      <c r="AC40" s="94"/>
      <c r="AD40" s="94"/>
      <c r="AE40" s="94"/>
      <c r="AF40" s="94"/>
      <c r="AG40" s="94"/>
      <c r="AH40" s="94"/>
      <c r="AI40" s="95"/>
      <c r="AJ40" s="32"/>
      <c r="AK40" s="94"/>
      <c r="AL40" s="94"/>
      <c r="AM40" s="94"/>
      <c r="AN40" s="94"/>
      <c r="AO40" s="94"/>
      <c r="AP40" s="94"/>
      <c r="AQ40" s="94"/>
      <c r="AR40" s="94"/>
      <c r="AS40" s="95"/>
      <c r="AT40" s="32"/>
      <c r="AU40" s="94"/>
      <c r="AV40" s="94"/>
      <c r="AW40" s="94"/>
      <c r="AX40" s="94"/>
      <c r="AY40" s="94"/>
      <c r="AZ40" s="94"/>
      <c r="BA40" s="94"/>
      <c r="BB40" s="94"/>
      <c r="BC40" s="95"/>
      <c r="BD40" s="32"/>
      <c r="BE40" s="94"/>
      <c r="BF40" s="94"/>
      <c r="BG40" s="94"/>
      <c r="BH40" s="94"/>
      <c r="BI40" s="94"/>
      <c r="BJ40" s="94"/>
      <c r="BK40" s="94"/>
      <c r="BL40" s="94"/>
      <c r="BM40" s="95"/>
      <c r="BN40" s="32"/>
      <c r="BO40" s="94"/>
      <c r="BP40" s="94"/>
      <c r="BQ40" s="94"/>
      <c r="BR40" s="94"/>
      <c r="BS40" s="94"/>
      <c r="BT40" s="94"/>
      <c r="BU40" s="94"/>
      <c r="BV40" s="94"/>
      <c r="BW40" s="96"/>
      <c r="BX40" s="33"/>
      <c r="BY40" s="94"/>
      <c r="BZ40" s="94"/>
      <c r="CA40" s="94"/>
      <c r="CB40" s="94"/>
      <c r="CC40" s="94"/>
      <c r="CD40" s="94"/>
      <c r="CE40" s="94"/>
      <c r="CF40" s="94"/>
      <c r="CG40" s="95"/>
      <c r="CH40" s="32"/>
      <c r="CI40" s="94"/>
      <c r="CJ40" s="94"/>
      <c r="CK40" s="94"/>
      <c r="CL40" s="94"/>
      <c r="CM40" s="94"/>
      <c r="CN40" s="94"/>
      <c r="CO40" s="94"/>
      <c r="CP40" s="94"/>
      <c r="CQ40" s="95"/>
      <c r="CR40" s="32"/>
      <c r="CS40" s="94"/>
      <c r="CT40" s="94"/>
      <c r="CU40" s="94"/>
      <c r="CV40" s="94"/>
      <c r="CW40" s="94"/>
      <c r="CX40" s="94"/>
      <c r="CY40" s="94"/>
      <c r="CZ40" s="94"/>
      <c r="DA40" s="95"/>
      <c r="DB40" s="32"/>
      <c r="DC40" s="94"/>
      <c r="DD40" s="94"/>
      <c r="DE40" s="94"/>
      <c r="DF40" s="94"/>
      <c r="DG40" s="94"/>
      <c r="DH40" s="94"/>
      <c r="DI40" s="94"/>
      <c r="DJ40" s="94"/>
      <c r="DK40" s="96"/>
      <c r="DL40" s="33"/>
      <c r="DM40" s="94"/>
      <c r="DN40" s="94"/>
      <c r="DO40" s="94"/>
      <c r="DP40" s="94"/>
      <c r="DQ40" s="94"/>
      <c r="DR40" s="94"/>
      <c r="DS40" s="94"/>
      <c r="DT40" s="94"/>
      <c r="DU40" s="95"/>
      <c r="DV40" s="32"/>
      <c r="DW40" s="94"/>
      <c r="DX40" s="94"/>
      <c r="DY40" s="94"/>
      <c r="DZ40" s="94"/>
      <c r="EA40" s="94"/>
      <c r="EB40" s="94"/>
      <c r="EC40" s="94"/>
      <c r="ED40" s="94"/>
      <c r="EE40" s="95"/>
      <c r="EF40" s="32"/>
      <c r="EG40" s="94"/>
      <c r="EH40" s="94"/>
      <c r="EI40" s="94"/>
      <c r="EJ40" s="94"/>
      <c r="EK40" s="94"/>
      <c r="EL40" s="94"/>
      <c r="EM40" s="94"/>
      <c r="EN40" s="94"/>
      <c r="EO40" s="95"/>
      <c r="EP40" s="32"/>
      <c r="EQ40" s="94"/>
      <c r="ER40" s="94"/>
      <c r="ES40" s="94"/>
      <c r="ET40" s="94"/>
      <c r="EU40" s="94"/>
      <c r="EV40" s="94"/>
      <c r="EW40" s="94"/>
      <c r="EX40" s="94"/>
      <c r="EY40" s="96"/>
      <c r="EZ40" s="33"/>
      <c r="FA40" s="94"/>
      <c r="FB40" s="94"/>
      <c r="FC40" s="94"/>
      <c r="FD40" s="94"/>
      <c r="FE40" s="94"/>
      <c r="FF40" s="94"/>
      <c r="FG40" s="94"/>
      <c r="FH40" s="94"/>
      <c r="FI40" s="95"/>
      <c r="FJ40" s="32"/>
      <c r="FK40" s="94"/>
      <c r="FL40" s="94"/>
      <c r="FM40" s="94"/>
      <c r="FN40" s="94"/>
      <c r="FO40" s="94"/>
      <c r="FP40" s="94"/>
      <c r="FQ40" s="94"/>
      <c r="FR40" s="94"/>
      <c r="FS40" s="95"/>
      <c r="FT40" s="32"/>
      <c r="FU40" s="94"/>
      <c r="FV40" s="94"/>
      <c r="FW40" s="94"/>
      <c r="FX40" s="94"/>
      <c r="FY40" s="94"/>
      <c r="FZ40" s="94"/>
      <c r="GA40" s="94"/>
      <c r="GB40" s="94"/>
      <c r="GC40" s="95"/>
      <c r="GD40" s="32"/>
      <c r="GE40" s="94"/>
      <c r="GF40" s="94"/>
      <c r="GG40" s="94"/>
      <c r="GH40" s="94"/>
      <c r="GI40" s="94"/>
      <c r="GJ40" s="94"/>
      <c r="GK40" s="94"/>
      <c r="GL40" s="94"/>
      <c r="GM40" s="96"/>
      <c r="GN40" s="33"/>
      <c r="GO40" s="94"/>
      <c r="GP40" s="94"/>
      <c r="GQ40" s="94"/>
      <c r="GR40" s="94"/>
      <c r="GS40" s="94"/>
      <c r="GT40" s="94"/>
      <c r="GU40" s="94"/>
      <c r="GV40" s="94"/>
      <c r="GW40" s="95"/>
      <c r="GX40" s="32"/>
      <c r="GY40" s="94"/>
      <c r="GZ40" s="94"/>
      <c r="HA40" s="94"/>
      <c r="HB40" s="94"/>
      <c r="HC40" s="94"/>
      <c r="HD40" s="94"/>
      <c r="HE40" s="94"/>
      <c r="HF40" s="94"/>
      <c r="HG40" s="95"/>
      <c r="HH40" s="32"/>
      <c r="HI40" s="94"/>
      <c r="HJ40" s="94"/>
      <c r="HK40" s="94"/>
      <c r="HL40" s="94"/>
      <c r="HM40" s="94"/>
      <c r="HN40" s="94"/>
      <c r="HO40" s="94"/>
      <c r="HP40" s="94"/>
      <c r="HQ40" s="95"/>
      <c r="HR40" s="32"/>
      <c r="HS40" s="94"/>
      <c r="HT40" s="94"/>
      <c r="HU40" s="94"/>
      <c r="HV40" s="94"/>
      <c r="HW40" s="94"/>
      <c r="HX40" s="94"/>
      <c r="HY40" s="94"/>
      <c r="HZ40" s="94"/>
      <c r="IA40" s="96"/>
      <c r="IB40" s="33"/>
      <c r="IC40" s="94"/>
      <c r="ID40" s="94"/>
      <c r="IE40" s="94"/>
      <c r="IF40" s="94"/>
      <c r="IG40" s="94"/>
      <c r="IH40" s="94"/>
      <c r="II40" s="94"/>
      <c r="IJ40" s="94"/>
      <c r="IK40" s="95"/>
      <c r="IL40" s="32"/>
      <c r="IM40" s="94"/>
      <c r="IN40" s="94"/>
      <c r="IO40" s="94"/>
      <c r="IP40" s="94"/>
      <c r="IQ40" s="94"/>
      <c r="IR40" s="94"/>
      <c r="IS40" s="94"/>
      <c r="IT40" s="94"/>
      <c r="IU40" s="95"/>
      <c r="IV40" s="32"/>
      <c r="IW40" s="94"/>
      <c r="IX40" s="94"/>
      <c r="IY40" s="94"/>
      <c r="IZ40" s="94"/>
      <c r="JA40" s="94"/>
      <c r="JB40" s="94"/>
      <c r="JC40" s="94"/>
      <c r="JD40" s="94"/>
      <c r="JE40" s="95"/>
      <c r="JF40" s="32"/>
      <c r="JG40" s="94"/>
      <c r="JH40" s="94"/>
      <c r="JI40" s="94"/>
      <c r="JJ40" s="94"/>
      <c r="JK40" s="94"/>
      <c r="JL40" s="94"/>
      <c r="JM40" s="94"/>
      <c r="JN40" s="94"/>
      <c r="JO40" s="95"/>
    </row>
    <row r="41" spans="1:275" x14ac:dyDescent="0.2">
      <c r="A41" s="97" t="s">
        <v>9</v>
      </c>
      <c r="B41" s="37">
        <v>3</v>
      </c>
      <c r="C41" s="37" t="s">
        <v>25</v>
      </c>
      <c r="D41" s="37">
        <v>32</v>
      </c>
      <c r="E41" s="36">
        <v>0.25</v>
      </c>
      <c r="F41" s="37">
        <f>H$16</f>
        <v>7</v>
      </c>
      <c r="G41" s="38">
        <f t="shared" si="53"/>
        <v>20</v>
      </c>
      <c r="H41" s="29"/>
      <c r="I41" s="29">
        <v>40</v>
      </c>
      <c r="J41" s="38">
        <f t="shared" si="49"/>
        <v>1</v>
      </c>
      <c r="K41" s="38">
        <f t="shared" si="50"/>
        <v>0.25</v>
      </c>
      <c r="L41" s="29"/>
      <c r="M41" s="38">
        <f t="shared" si="54"/>
        <v>1</v>
      </c>
      <c r="N41" s="38">
        <f t="shared" si="51"/>
        <v>3.2</v>
      </c>
      <c r="O41" s="47">
        <f t="shared" si="52"/>
        <v>3</v>
      </c>
      <c r="P41" s="32"/>
      <c r="Q41" s="94"/>
      <c r="R41" s="94"/>
      <c r="S41" s="94"/>
      <c r="T41" s="94"/>
      <c r="U41" s="94"/>
      <c r="V41" s="94"/>
      <c r="W41" s="94"/>
      <c r="X41" s="94"/>
      <c r="Y41" s="95"/>
      <c r="Z41" s="32"/>
      <c r="AA41" s="94"/>
      <c r="AB41" s="94"/>
      <c r="AC41" s="94"/>
      <c r="AD41" s="94"/>
      <c r="AE41" s="94"/>
      <c r="AF41" s="94"/>
      <c r="AG41" s="94"/>
      <c r="AH41" s="94"/>
      <c r="AI41" s="95"/>
      <c r="AJ41" s="32"/>
      <c r="AK41" s="94"/>
      <c r="AL41" s="94"/>
      <c r="AM41" s="94"/>
      <c r="AN41" s="94"/>
      <c r="AO41" s="94"/>
      <c r="AP41" s="94"/>
      <c r="AQ41" s="94"/>
      <c r="AR41" s="94"/>
      <c r="AS41" s="95"/>
      <c r="AT41" s="32"/>
      <c r="AU41" s="94"/>
      <c r="AV41" s="94"/>
      <c r="AW41" s="94"/>
      <c r="AX41" s="94"/>
      <c r="AY41" s="94"/>
      <c r="AZ41" s="94"/>
      <c r="BA41" s="94"/>
      <c r="BB41" s="94"/>
      <c r="BC41" s="95"/>
      <c r="BD41" s="32"/>
      <c r="BE41" s="94"/>
      <c r="BF41" s="94"/>
      <c r="BG41" s="94"/>
      <c r="BH41" s="94"/>
      <c r="BI41" s="94"/>
      <c r="BJ41" s="94"/>
      <c r="BK41" s="94"/>
      <c r="BL41" s="94"/>
      <c r="BM41" s="95"/>
      <c r="BN41" s="32"/>
      <c r="BO41" s="94"/>
      <c r="BP41" s="94"/>
      <c r="BQ41" s="94"/>
      <c r="BR41" s="94"/>
      <c r="BS41" s="94"/>
      <c r="BT41" s="94"/>
      <c r="BU41" s="94"/>
      <c r="BV41" s="94"/>
      <c r="BW41" s="96"/>
      <c r="BX41" s="33"/>
      <c r="BY41" s="94"/>
      <c r="BZ41" s="94"/>
      <c r="CA41" s="94"/>
      <c r="CB41" s="94"/>
      <c r="CC41" s="94"/>
      <c r="CD41" s="94"/>
      <c r="CE41" s="94"/>
      <c r="CF41" s="94"/>
      <c r="CG41" s="95"/>
      <c r="CH41" s="32"/>
      <c r="CI41" s="94"/>
      <c r="CJ41" s="94"/>
      <c r="CK41" s="94"/>
      <c r="CL41" s="94"/>
      <c r="CM41" s="94"/>
      <c r="CN41" s="94"/>
      <c r="CO41" s="94"/>
      <c r="CP41" s="94"/>
      <c r="CQ41" s="95"/>
      <c r="CR41" s="32"/>
      <c r="CS41" s="94"/>
      <c r="CT41" s="94"/>
      <c r="CU41" s="94"/>
      <c r="CV41" s="94"/>
      <c r="CW41" s="94"/>
      <c r="CX41" s="94"/>
      <c r="CY41" s="94"/>
      <c r="CZ41" s="94"/>
      <c r="DA41" s="95"/>
      <c r="DB41" s="32"/>
      <c r="DC41" s="94"/>
      <c r="DD41" s="94"/>
      <c r="DE41" s="94"/>
      <c r="DF41" s="94"/>
      <c r="DG41" s="94"/>
      <c r="DH41" s="94"/>
      <c r="DI41" s="94"/>
      <c r="DJ41" s="94"/>
      <c r="DK41" s="96"/>
      <c r="DL41" s="33"/>
      <c r="DM41" s="94"/>
      <c r="DN41" s="94"/>
      <c r="DO41" s="94"/>
      <c r="DP41" s="94"/>
      <c r="DQ41" s="94"/>
      <c r="DR41" s="94"/>
      <c r="DS41" s="94"/>
      <c r="DT41" s="94"/>
      <c r="DU41" s="95"/>
      <c r="DV41" s="32"/>
      <c r="DW41" s="94"/>
      <c r="DX41" s="94"/>
      <c r="DY41" s="94"/>
      <c r="DZ41" s="94"/>
      <c r="EA41" s="94"/>
      <c r="EB41" s="94"/>
      <c r="EC41" s="94"/>
      <c r="ED41" s="94"/>
      <c r="EE41" s="95"/>
      <c r="EF41" s="32"/>
      <c r="EG41" s="94"/>
      <c r="EH41" s="94"/>
      <c r="EI41" s="94"/>
      <c r="EJ41" s="94"/>
      <c r="EK41" s="94"/>
      <c r="EL41" s="94"/>
      <c r="EM41" s="94"/>
      <c r="EN41" s="94"/>
      <c r="EO41" s="95"/>
      <c r="EP41" s="32"/>
      <c r="EQ41" s="94"/>
      <c r="ER41" s="94"/>
      <c r="ES41" s="94"/>
      <c r="ET41" s="94"/>
      <c r="EU41" s="94"/>
      <c r="EV41" s="94"/>
      <c r="EW41" s="94"/>
      <c r="EX41" s="94"/>
      <c r="EY41" s="96"/>
      <c r="EZ41" s="33"/>
      <c r="FA41" s="94"/>
      <c r="FB41" s="94"/>
      <c r="FC41" s="94"/>
      <c r="FD41" s="94"/>
      <c r="FE41" s="94"/>
      <c r="FF41" s="94"/>
      <c r="FG41" s="94"/>
      <c r="FH41" s="94"/>
      <c r="FI41" s="95"/>
      <c r="FJ41" s="32"/>
      <c r="FK41" s="94"/>
      <c r="FL41" s="94"/>
      <c r="FM41" s="94"/>
      <c r="FN41" s="94"/>
      <c r="FO41" s="94"/>
      <c r="FP41" s="94"/>
      <c r="FQ41" s="94"/>
      <c r="FR41" s="94"/>
      <c r="FS41" s="95"/>
      <c r="FT41" s="32"/>
      <c r="FU41" s="94"/>
      <c r="FV41" s="94"/>
      <c r="FW41" s="94"/>
      <c r="FX41" s="94"/>
      <c r="FY41" s="94"/>
      <c r="FZ41" s="94"/>
      <c r="GA41" s="94"/>
      <c r="GB41" s="94"/>
      <c r="GC41" s="95"/>
      <c r="GD41" s="32"/>
      <c r="GE41" s="94"/>
      <c r="GF41" s="94"/>
      <c r="GG41" s="94"/>
      <c r="GH41" s="94"/>
      <c r="GI41" s="94"/>
      <c r="GJ41" s="94"/>
      <c r="GK41" s="94"/>
      <c r="GL41" s="94"/>
      <c r="GM41" s="96"/>
      <c r="GN41" s="33"/>
      <c r="GO41" s="94"/>
      <c r="GP41" s="94"/>
      <c r="GQ41" s="94"/>
      <c r="GR41" s="94"/>
      <c r="GS41" s="94"/>
      <c r="GT41" s="94"/>
      <c r="GU41" s="94"/>
      <c r="GV41" s="94"/>
      <c r="GW41" s="95"/>
      <c r="GX41" s="32"/>
      <c r="GY41" s="94"/>
      <c r="GZ41" s="94"/>
      <c r="HA41" s="94"/>
      <c r="HB41" s="94"/>
      <c r="HC41" s="94"/>
      <c r="HD41" s="94"/>
      <c r="HE41" s="94"/>
      <c r="HF41" s="94"/>
      <c r="HG41" s="95"/>
      <c r="HH41" s="32"/>
      <c r="HI41" s="94"/>
      <c r="HJ41" s="94"/>
      <c r="HK41" s="94"/>
      <c r="HL41" s="94"/>
      <c r="HM41" s="94"/>
      <c r="HN41" s="94"/>
      <c r="HO41" s="94"/>
      <c r="HP41" s="94"/>
      <c r="HQ41" s="95"/>
      <c r="HR41" s="32"/>
      <c r="HS41" s="94"/>
      <c r="HT41" s="94"/>
      <c r="HU41" s="94"/>
      <c r="HV41" s="94"/>
      <c r="HW41" s="94"/>
      <c r="HX41" s="94"/>
      <c r="HY41" s="94"/>
      <c r="HZ41" s="94"/>
      <c r="IA41" s="96"/>
      <c r="IB41" s="33"/>
      <c r="IC41" s="94"/>
      <c r="ID41" s="94"/>
      <c r="IE41" s="94"/>
      <c r="IF41" s="94"/>
      <c r="IG41" s="94"/>
      <c r="IH41" s="94"/>
      <c r="II41" s="94"/>
      <c r="IJ41" s="94"/>
      <c r="IK41" s="95"/>
      <c r="IL41" s="32"/>
      <c r="IM41" s="94"/>
      <c r="IN41" s="94"/>
      <c r="IO41" s="94"/>
      <c r="IP41" s="94"/>
      <c r="IQ41" s="94"/>
      <c r="IR41" s="94"/>
      <c r="IS41" s="94"/>
      <c r="IT41" s="94"/>
      <c r="IU41" s="95"/>
      <c r="IV41" s="32"/>
      <c r="IW41" s="94"/>
      <c r="IX41" s="94"/>
      <c r="IY41" s="94"/>
      <c r="IZ41" s="94"/>
      <c r="JA41" s="94"/>
      <c r="JB41" s="94"/>
      <c r="JC41" s="94"/>
      <c r="JD41" s="94"/>
      <c r="JE41" s="95"/>
      <c r="JF41" s="32"/>
      <c r="JG41" s="94"/>
      <c r="JH41" s="94"/>
      <c r="JI41" s="94"/>
      <c r="JJ41" s="94"/>
      <c r="JK41" s="94"/>
      <c r="JL41" s="94"/>
      <c r="JM41" s="94"/>
      <c r="JN41" s="94"/>
      <c r="JO41" s="95"/>
    </row>
    <row r="42" spans="1:275" x14ac:dyDescent="0.2">
      <c r="A42" s="93" t="s">
        <v>53</v>
      </c>
      <c r="B42" s="35">
        <v>4</v>
      </c>
      <c r="C42" s="35" t="s">
        <v>25</v>
      </c>
      <c r="D42" s="35">
        <v>42</v>
      </c>
      <c r="E42" s="36">
        <v>0.25</v>
      </c>
      <c r="F42" s="37">
        <f>H$17</f>
        <v>6</v>
      </c>
      <c r="G42" s="38">
        <f>ROUNDUP(I$17/2,0)</f>
        <v>9</v>
      </c>
      <c r="H42" s="98"/>
      <c r="I42" s="29">
        <v>40</v>
      </c>
      <c r="J42" s="38">
        <f t="shared" ref="J42:J43" si="55">ROUNDUP(G42/I42,0)</f>
        <v>1</v>
      </c>
      <c r="K42" s="38">
        <f t="shared" ref="K42:K43" si="56">J42*$E42</f>
        <v>0.25</v>
      </c>
      <c r="L42" s="29"/>
      <c r="M42" s="38">
        <f t="shared" si="54"/>
        <v>1</v>
      </c>
      <c r="N42" s="38">
        <f t="shared" si="51"/>
        <v>4.2</v>
      </c>
      <c r="O42" s="47">
        <f t="shared" ref="O42:O43" si="57">IF($C42="C",$B42*ROUNDUP(G42/I42,0),IF($C42="L",2*$B42*ROUNDUP(G42/I42,0),0))</f>
        <v>4</v>
      </c>
      <c r="P42" s="32">
        <v>6</v>
      </c>
      <c r="Q42" s="38">
        <v>9</v>
      </c>
      <c r="R42" s="98"/>
      <c r="S42" s="29">
        <v>40</v>
      </c>
      <c r="T42" s="38">
        <f t="shared" ref="T42" si="58">ROUNDUP(Q42/S42,0)</f>
        <v>1</v>
      </c>
      <c r="U42" s="38">
        <f t="shared" ref="U42" si="59">T42*$E42</f>
        <v>0.25</v>
      </c>
      <c r="V42" s="29"/>
      <c r="W42" s="38">
        <f>IFERROR(IF(ISERROR(FIND(",",V42)),IF(LEN(V42)&gt;0,T42-1,T42),T42-1-(LEN(V42)-LEN(SUBSTITUTE(V42,",","")))),"")</f>
        <v>1</v>
      </c>
      <c r="X42" s="38">
        <f>W42*$D42/10</f>
        <v>4.2</v>
      </c>
      <c r="Y42" s="47">
        <f>IF($C42="C",$B42*ROUNDUP(Q42/S42,0),IF($C42="L",2*$B42*ROUNDUP(Q42/S42,0),0))</f>
        <v>4</v>
      </c>
      <c r="Z42" s="37">
        <f>AB$17</f>
        <v>7</v>
      </c>
      <c r="AA42" s="38">
        <f>ROUNDUP(AC$17/2,0)</f>
        <v>10</v>
      </c>
      <c r="AB42" s="98"/>
      <c r="AC42" s="29">
        <v>40</v>
      </c>
      <c r="AD42" s="38">
        <f t="shared" ref="AD42" si="60">ROUNDUP(AA42/AC42,0)</f>
        <v>1</v>
      </c>
      <c r="AE42" s="38">
        <f t="shared" ref="AE42" si="61">AD42*$E42</f>
        <v>0.25</v>
      </c>
      <c r="AF42" s="29"/>
      <c r="AG42" s="38">
        <f>IFERROR(IF(ISERROR(FIND(",",AF42)),IF(LEN(AF42)&gt;0,AD42-1,AD42),AD42-1-(LEN(AF42)-LEN(SUBSTITUTE(AF42,",","")))),"")</f>
        <v>1</v>
      </c>
      <c r="AH42" s="38">
        <f t="shared" ref="AH42:AH43" si="62">AG42*$D42/10</f>
        <v>4.2</v>
      </c>
      <c r="AI42" s="47">
        <f t="shared" ref="AI42" si="63">IF($C42="C",$B42*ROUNDUP(AA42/AC42,0),IF($C42="L",2*$B42*ROUNDUP(AA42/AC42,0),0))</f>
        <v>4</v>
      </c>
      <c r="AJ42" s="32"/>
      <c r="AK42" s="94"/>
      <c r="AL42" s="94"/>
      <c r="AM42" s="94"/>
      <c r="AN42" s="94"/>
      <c r="AO42" s="94"/>
      <c r="AP42" s="94"/>
      <c r="AQ42" s="94"/>
      <c r="AR42" s="94"/>
      <c r="AS42" s="95"/>
      <c r="AT42" s="32"/>
      <c r="AU42" s="94"/>
      <c r="AV42" s="94"/>
      <c r="AW42" s="94"/>
      <c r="AX42" s="94"/>
      <c r="AY42" s="94"/>
      <c r="AZ42" s="94"/>
      <c r="BA42" s="94"/>
      <c r="BB42" s="94"/>
      <c r="BC42" s="95"/>
      <c r="BD42" s="32"/>
      <c r="BE42" s="94"/>
      <c r="BF42" s="94"/>
      <c r="BG42" s="94"/>
      <c r="BH42" s="94"/>
      <c r="BI42" s="94"/>
      <c r="BJ42" s="94"/>
      <c r="BK42" s="94"/>
      <c r="BL42" s="94"/>
      <c r="BM42" s="95"/>
      <c r="BN42" s="32"/>
      <c r="BO42" s="94"/>
      <c r="BP42" s="94"/>
      <c r="BQ42" s="94"/>
      <c r="BR42" s="94"/>
      <c r="BS42" s="94"/>
      <c r="BT42" s="94"/>
      <c r="BU42" s="94"/>
      <c r="BV42" s="94"/>
      <c r="BW42" s="96"/>
      <c r="BX42" s="33"/>
      <c r="BY42" s="94"/>
      <c r="BZ42" s="94"/>
      <c r="CA42" s="94"/>
      <c r="CB42" s="94"/>
      <c r="CC42" s="94"/>
      <c r="CD42" s="94"/>
      <c r="CE42" s="94"/>
      <c r="CF42" s="94"/>
      <c r="CG42" s="95"/>
      <c r="CH42" s="32"/>
      <c r="CI42" s="94"/>
      <c r="CJ42" s="94"/>
      <c r="CK42" s="94"/>
      <c r="CL42" s="94"/>
      <c r="CM42" s="94"/>
      <c r="CN42" s="94"/>
      <c r="CO42" s="94"/>
      <c r="CP42" s="94"/>
      <c r="CQ42" s="95"/>
      <c r="CR42" s="32"/>
      <c r="CS42" s="94"/>
      <c r="CT42" s="94"/>
      <c r="CU42" s="94"/>
      <c r="CV42" s="94"/>
      <c r="CW42" s="94"/>
      <c r="CX42" s="94"/>
      <c r="CY42" s="94"/>
      <c r="CZ42" s="94"/>
      <c r="DA42" s="95"/>
      <c r="DB42" s="32"/>
      <c r="DC42" s="94"/>
      <c r="DD42" s="94"/>
      <c r="DE42" s="94"/>
      <c r="DF42" s="94"/>
      <c r="DG42" s="94"/>
      <c r="DH42" s="94"/>
      <c r="DI42" s="94"/>
      <c r="DJ42" s="94"/>
      <c r="DK42" s="96"/>
      <c r="DL42" s="33"/>
      <c r="DM42" s="94"/>
      <c r="DN42" s="94"/>
      <c r="DO42" s="94"/>
      <c r="DP42" s="94"/>
      <c r="DQ42" s="94"/>
      <c r="DR42" s="94"/>
      <c r="DS42" s="94"/>
      <c r="DT42" s="94"/>
      <c r="DU42" s="95"/>
      <c r="DV42" s="32"/>
      <c r="DW42" s="94"/>
      <c r="DX42" s="94"/>
      <c r="DY42" s="94"/>
      <c r="DZ42" s="94"/>
      <c r="EA42" s="94"/>
      <c r="EB42" s="94"/>
      <c r="EC42" s="94"/>
      <c r="ED42" s="94"/>
      <c r="EE42" s="95"/>
      <c r="EF42" s="32"/>
      <c r="EG42" s="94"/>
      <c r="EH42" s="94"/>
      <c r="EI42" s="94"/>
      <c r="EJ42" s="94"/>
      <c r="EK42" s="94"/>
      <c r="EL42" s="94"/>
      <c r="EM42" s="94"/>
      <c r="EN42" s="94"/>
      <c r="EO42" s="95"/>
      <c r="EP42" s="32"/>
      <c r="EQ42" s="94"/>
      <c r="ER42" s="94"/>
      <c r="ES42" s="94"/>
      <c r="ET42" s="94"/>
      <c r="EU42" s="94"/>
      <c r="EV42" s="94"/>
      <c r="EW42" s="94"/>
      <c r="EX42" s="94"/>
      <c r="EY42" s="96"/>
      <c r="EZ42" s="33"/>
      <c r="FA42" s="94"/>
      <c r="FB42" s="94"/>
      <c r="FC42" s="94"/>
      <c r="FD42" s="94"/>
      <c r="FE42" s="94"/>
      <c r="FF42" s="94"/>
      <c r="FG42" s="94"/>
      <c r="FH42" s="94"/>
      <c r="FI42" s="95"/>
      <c r="FJ42" s="32"/>
      <c r="FK42" s="94"/>
      <c r="FL42" s="94"/>
      <c r="FM42" s="94"/>
      <c r="FN42" s="94"/>
      <c r="FO42" s="94"/>
      <c r="FP42" s="94"/>
      <c r="FQ42" s="94"/>
      <c r="FR42" s="94"/>
      <c r="FS42" s="95"/>
      <c r="FT42" s="32"/>
      <c r="FU42" s="94"/>
      <c r="FV42" s="94"/>
      <c r="FW42" s="94"/>
      <c r="FX42" s="94"/>
      <c r="FY42" s="94"/>
      <c r="FZ42" s="94"/>
      <c r="GA42" s="94"/>
      <c r="GB42" s="94"/>
      <c r="GC42" s="95"/>
      <c r="GD42" s="32"/>
      <c r="GE42" s="94"/>
      <c r="GF42" s="94"/>
      <c r="GG42" s="94"/>
      <c r="GH42" s="94"/>
      <c r="GI42" s="94"/>
      <c r="GJ42" s="94"/>
      <c r="GK42" s="94"/>
      <c r="GL42" s="94"/>
      <c r="GM42" s="96"/>
      <c r="GN42" s="33"/>
      <c r="GO42" s="94"/>
      <c r="GP42" s="94"/>
      <c r="GQ42" s="94"/>
      <c r="GR42" s="94"/>
      <c r="GS42" s="94"/>
      <c r="GT42" s="94"/>
      <c r="GU42" s="94"/>
      <c r="GV42" s="94"/>
      <c r="GW42" s="95"/>
      <c r="GX42" s="32"/>
      <c r="GY42" s="94"/>
      <c r="GZ42" s="94"/>
      <c r="HA42" s="94"/>
      <c r="HB42" s="94"/>
      <c r="HC42" s="94"/>
      <c r="HD42" s="94"/>
      <c r="HE42" s="94"/>
      <c r="HF42" s="94"/>
      <c r="HG42" s="95"/>
      <c r="HH42" s="32"/>
      <c r="HI42" s="94"/>
      <c r="HJ42" s="94"/>
      <c r="HK42" s="94"/>
      <c r="HL42" s="94"/>
      <c r="HM42" s="94"/>
      <c r="HN42" s="94"/>
      <c r="HO42" s="94"/>
      <c r="HP42" s="94"/>
      <c r="HQ42" s="95"/>
      <c r="HR42" s="32"/>
      <c r="HS42" s="94"/>
      <c r="HT42" s="94"/>
      <c r="HU42" s="94"/>
      <c r="HV42" s="94"/>
      <c r="HW42" s="94"/>
      <c r="HX42" s="94"/>
      <c r="HY42" s="94"/>
      <c r="HZ42" s="94"/>
      <c r="IA42" s="96"/>
      <c r="IB42" s="33"/>
      <c r="IC42" s="94"/>
      <c r="ID42" s="94"/>
      <c r="IE42" s="94"/>
      <c r="IF42" s="94"/>
      <c r="IG42" s="94"/>
      <c r="IH42" s="94"/>
      <c r="II42" s="94"/>
      <c r="IJ42" s="94"/>
      <c r="IK42" s="95"/>
      <c r="IL42" s="32"/>
      <c r="IM42" s="94"/>
      <c r="IN42" s="94"/>
      <c r="IO42" s="94"/>
      <c r="IP42" s="94"/>
      <c r="IQ42" s="94"/>
      <c r="IR42" s="94"/>
      <c r="IS42" s="94"/>
      <c r="IT42" s="94"/>
      <c r="IU42" s="95"/>
      <c r="IV42" s="32"/>
      <c r="IW42" s="94"/>
      <c r="IX42" s="94"/>
      <c r="IY42" s="94"/>
      <c r="IZ42" s="94"/>
      <c r="JA42" s="94"/>
      <c r="JB42" s="94"/>
      <c r="JC42" s="94"/>
      <c r="JD42" s="94"/>
      <c r="JE42" s="95"/>
      <c r="JF42" s="32"/>
      <c r="JG42" s="94"/>
      <c r="JH42" s="94"/>
      <c r="JI42" s="94"/>
      <c r="JJ42" s="94"/>
      <c r="JK42" s="94"/>
      <c r="JL42" s="94"/>
      <c r="JM42" s="94"/>
      <c r="JN42" s="94"/>
      <c r="JO42" s="95"/>
    </row>
    <row r="43" spans="1:275" x14ac:dyDescent="0.2">
      <c r="A43" s="93" t="s">
        <v>54</v>
      </c>
      <c r="B43" s="35">
        <v>5</v>
      </c>
      <c r="C43" s="35" t="s">
        <v>27</v>
      </c>
      <c r="D43" s="35">
        <v>150</v>
      </c>
      <c r="E43" s="36">
        <v>0.5</v>
      </c>
      <c r="F43" s="37">
        <f>H$17</f>
        <v>6</v>
      </c>
      <c r="G43" s="38">
        <f>ROUNDUP(I$17/2,0)</f>
        <v>9</v>
      </c>
      <c r="H43" s="98"/>
      <c r="I43" s="29">
        <v>8</v>
      </c>
      <c r="J43" s="38">
        <f t="shared" si="55"/>
        <v>2</v>
      </c>
      <c r="K43" s="38">
        <f t="shared" si="56"/>
        <v>1</v>
      </c>
      <c r="L43" s="29"/>
      <c r="M43" s="38">
        <f t="shared" si="54"/>
        <v>2</v>
      </c>
      <c r="N43" s="38">
        <f t="shared" si="51"/>
        <v>30</v>
      </c>
      <c r="O43" s="47">
        <f t="shared" si="57"/>
        <v>0</v>
      </c>
      <c r="P43" s="32">
        <v>6</v>
      </c>
      <c r="Q43" s="38">
        <v>9</v>
      </c>
      <c r="R43" s="98"/>
      <c r="S43" s="29">
        <v>8</v>
      </c>
      <c r="T43" s="38">
        <f t="shared" ref="T43:T47" si="64">ROUNDUP(Q43/S43,0)</f>
        <v>2</v>
      </c>
      <c r="U43" s="38">
        <f t="shared" ref="U43:U47" si="65">T43*$E43</f>
        <v>1</v>
      </c>
      <c r="V43" s="29"/>
      <c r="W43" s="38">
        <f t="shared" ref="W43:W102" si="66">IFERROR(IF(ISERROR(FIND(",",V43)),IF(LEN(V43)&gt;0,T43-1,T43),T43-1-(LEN(V43)-LEN(SUBSTITUTE(V43,",","")))),"")</f>
        <v>2</v>
      </c>
      <c r="X43" s="38">
        <f t="shared" ref="X43:X47" si="67">W43*$D43/10</f>
        <v>30</v>
      </c>
      <c r="Y43" s="47">
        <f t="shared" ref="Y43:Y47" si="68">IF($C43="C",$B43*ROUNDUP(Q43/S43,0),IF($C43="L",2*$B43*ROUNDUP(Q43/S43,0),0))</f>
        <v>0</v>
      </c>
      <c r="Z43" s="37">
        <f>AB$17</f>
        <v>7</v>
      </c>
      <c r="AA43" s="38">
        <f>ROUNDUP(AC$17/2,0)</f>
        <v>10</v>
      </c>
      <c r="AB43" s="98"/>
      <c r="AC43" s="29">
        <v>8</v>
      </c>
      <c r="AD43" s="38">
        <f t="shared" ref="AD43" si="69">ROUNDUP(AA43/AC43,0)</f>
        <v>2</v>
      </c>
      <c r="AE43" s="38">
        <f t="shared" ref="AE43" si="70">AD43*$E43</f>
        <v>1</v>
      </c>
      <c r="AF43" s="29"/>
      <c r="AG43" s="38">
        <f>IFERROR(IF(ISERROR(FIND(",",AF43)),IF(LEN(AF43)&gt;0,AD43-1,AD43),AD43-1-(LEN(AF43)-LEN(SUBSTITUTE(AF43,",","")))),"")</f>
        <v>2</v>
      </c>
      <c r="AH43" s="38">
        <f t="shared" si="62"/>
        <v>30</v>
      </c>
      <c r="AI43" s="47">
        <f t="shared" ref="AI43" si="71">IF($C43="C",$B43*ROUNDUP(AA43/AC43,0),IF($C43="L",2*$B43*ROUNDUP(AA43/AC43,0),0))</f>
        <v>0</v>
      </c>
      <c r="AJ43" s="32"/>
      <c r="AK43" s="94"/>
      <c r="AL43" s="94"/>
      <c r="AM43" s="94"/>
      <c r="AN43" s="94"/>
      <c r="AO43" s="94"/>
      <c r="AP43" s="94"/>
      <c r="AQ43" s="94"/>
      <c r="AR43" s="94"/>
      <c r="AS43" s="95"/>
      <c r="AT43" s="32"/>
      <c r="AU43" s="94"/>
      <c r="AV43" s="94"/>
      <c r="AW43" s="94"/>
      <c r="AX43" s="94"/>
      <c r="AY43" s="94"/>
      <c r="AZ43" s="94"/>
      <c r="BA43" s="94"/>
      <c r="BB43" s="94"/>
      <c r="BC43" s="95"/>
      <c r="BD43" s="32"/>
      <c r="BE43" s="94"/>
      <c r="BF43" s="94"/>
      <c r="BG43" s="94"/>
      <c r="BH43" s="94"/>
      <c r="BI43" s="94"/>
      <c r="BJ43" s="94"/>
      <c r="BK43" s="94"/>
      <c r="BL43" s="94"/>
      <c r="BM43" s="95"/>
      <c r="BN43" s="32"/>
      <c r="BO43" s="94"/>
      <c r="BP43" s="94"/>
      <c r="BQ43" s="94"/>
      <c r="BR43" s="94"/>
      <c r="BS43" s="94"/>
      <c r="BT43" s="94"/>
      <c r="BU43" s="94"/>
      <c r="BV43" s="94"/>
      <c r="BW43" s="96"/>
      <c r="BX43" s="33"/>
      <c r="BY43" s="94"/>
      <c r="BZ43" s="94"/>
      <c r="CA43" s="94"/>
      <c r="CB43" s="94"/>
      <c r="CC43" s="94"/>
      <c r="CD43" s="94"/>
      <c r="CE43" s="94"/>
      <c r="CF43" s="94"/>
      <c r="CG43" s="95"/>
      <c r="CH43" s="32"/>
      <c r="CI43" s="94"/>
      <c r="CJ43" s="94"/>
      <c r="CK43" s="94"/>
      <c r="CL43" s="94"/>
      <c r="CM43" s="94"/>
      <c r="CN43" s="94"/>
      <c r="CO43" s="94"/>
      <c r="CP43" s="94"/>
      <c r="CQ43" s="95"/>
      <c r="CR43" s="32"/>
      <c r="CS43" s="94"/>
      <c r="CT43" s="94"/>
      <c r="CU43" s="94"/>
      <c r="CV43" s="94"/>
      <c r="CW43" s="94"/>
      <c r="CX43" s="94"/>
      <c r="CY43" s="94"/>
      <c r="CZ43" s="94"/>
      <c r="DA43" s="95"/>
      <c r="DB43" s="32"/>
      <c r="DC43" s="94"/>
      <c r="DD43" s="94"/>
      <c r="DE43" s="94"/>
      <c r="DF43" s="94"/>
      <c r="DG43" s="94"/>
      <c r="DH43" s="94"/>
      <c r="DI43" s="94"/>
      <c r="DJ43" s="94"/>
      <c r="DK43" s="96"/>
      <c r="DL43" s="33"/>
      <c r="DM43" s="94"/>
      <c r="DN43" s="94"/>
      <c r="DO43" s="94"/>
      <c r="DP43" s="94"/>
      <c r="DQ43" s="94"/>
      <c r="DR43" s="94"/>
      <c r="DS43" s="94"/>
      <c r="DT43" s="94"/>
      <c r="DU43" s="95"/>
      <c r="DV43" s="32"/>
      <c r="DW43" s="94"/>
      <c r="DX43" s="94"/>
      <c r="DY43" s="94"/>
      <c r="DZ43" s="94"/>
      <c r="EA43" s="94"/>
      <c r="EB43" s="94"/>
      <c r="EC43" s="94"/>
      <c r="ED43" s="94"/>
      <c r="EE43" s="95"/>
      <c r="EF43" s="32"/>
      <c r="EG43" s="94"/>
      <c r="EH43" s="94"/>
      <c r="EI43" s="94"/>
      <c r="EJ43" s="94"/>
      <c r="EK43" s="94"/>
      <c r="EL43" s="94"/>
      <c r="EM43" s="94"/>
      <c r="EN43" s="94"/>
      <c r="EO43" s="95"/>
      <c r="EP43" s="32"/>
      <c r="EQ43" s="94"/>
      <c r="ER43" s="94"/>
      <c r="ES43" s="94"/>
      <c r="ET43" s="94"/>
      <c r="EU43" s="94"/>
      <c r="EV43" s="94"/>
      <c r="EW43" s="94"/>
      <c r="EX43" s="94"/>
      <c r="EY43" s="96"/>
      <c r="EZ43" s="33"/>
      <c r="FA43" s="94"/>
      <c r="FB43" s="94"/>
      <c r="FC43" s="94"/>
      <c r="FD43" s="94"/>
      <c r="FE43" s="94"/>
      <c r="FF43" s="94"/>
      <c r="FG43" s="94"/>
      <c r="FH43" s="94"/>
      <c r="FI43" s="95"/>
      <c r="FJ43" s="32"/>
      <c r="FK43" s="94"/>
      <c r="FL43" s="94"/>
      <c r="FM43" s="94"/>
      <c r="FN43" s="94"/>
      <c r="FO43" s="94"/>
      <c r="FP43" s="94"/>
      <c r="FQ43" s="94"/>
      <c r="FR43" s="94"/>
      <c r="FS43" s="95"/>
      <c r="FT43" s="32"/>
      <c r="FU43" s="94"/>
      <c r="FV43" s="94"/>
      <c r="FW43" s="94"/>
      <c r="FX43" s="94"/>
      <c r="FY43" s="94"/>
      <c r="FZ43" s="94"/>
      <c r="GA43" s="94"/>
      <c r="GB43" s="94"/>
      <c r="GC43" s="95"/>
      <c r="GD43" s="32"/>
      <c r="GE43" s="94"/>
      <c r="GF43" s="94"/>
      <c r="GG43" s="94"/>
      <c r="GH43" s="94"/>
      <c r="GI43" s="94"/>
      <c r="GJ43" s="94"/>
      <c r="GK43" s="94"/>
      <c r="GL43" s="94"/>
      <c r="GM43" s="96"/>
      <c r="GN43" s="33"/>
      <c r="GO43" s="94"/>
      <c r="GP43" s="94"/>
      <c r="GQ43" s="94"/>
      <c r="GR43" s="94"/>
      <c r="GS43" s="94"/>
      <c r="GT43" s="94"/>
      <c r="GU43" s="94"/>
      <c r="GV43" s="94"/>
      <c r="GW43" s="95"/>
      <c r="GX43" s="32"/>
      <c r="GY43" s="94"/>
      <c r="GZ43" s="94"/>
      <c r="HA43" s="94"/>
      <c r="HB43" s="94"/>
      <c r="HC43" s="94"/>
      <c r="HD43" s="94"/>
      <c r="HE43" s="94"/>
      <c r="HF43" s="94"/>
      <c r="HG43" s="95"/>
      <c r="HH43" s="32"/>
      <c r="HI43" s="94"/>
      <c r="HJ43" s="94"/>
      <c r="HK43" s="94"/>
      <c r="HL43" s="94"/>
      <c r="HM43" s="94"/>
      <c r="HN43" s="94"/>
      <c r="HO43" s="94"/>
      <c r="HP43" s="94"/>
      <c r="HQ43" s="95"/>
      <c r="HR43" s="32"/>
      <c r="HS43" s="94"/>
      <c r="HT43" s="94"/>
      <c r="HU43" s="94"/>
      <c r="HV43" s="94"/>
      <c r="HW43" s="94"/>
      <c r="HX43" s="94"/>
      <c r="HY43" s="94"/>
      <c r="HZ43" s="94"/>
      <c r="IA43" s="96"/>
      <c r="IB43" s="33"/>
      <c r="IC43" s="94"/>
      <c r="ID43" s="94"/>
      <c r="IE43" s="94"/>
      <c r="IF43" s="94"/>
      <c r="IG43" s="94"/>
      <c r="IH43" s="94"/>
      <c r="II43" s="94"/>
      <c r="IJ43" s="94"/>
      <c r="IK43" s="95"/>
      <c r="IL43" s="32"/>
      <c r="IM43" s="94"/>
      <c r="IN43" s="94"/>
      <c r="IO43" s="94"/>
      <c r="IP43" s="94"/>
      <c r="IQ43" s="94"/>
      <c r="IR43" s="94"/>
      <c r="IS43" s="94"/>
      <c r="IT43" s="94"/>
      <c r="IU43" s="95"/>
      <c r="IV43" s="32"/>
      <c r="IW43" s="94"/>
      <c r="IX43" s="94"/>
      <c r="IY43" s="94"/>
      <c r="IZ43" s="94"/>
      <c r="JA43" s="94"/>
      <c r="JB43" s="94"/>
      <c r="JC43" s="94"/>
      <c r="JD43" s="94"/>
      <c r="JE43" s="95"/>
      <c r="JF43" s="32"/>
      <c r="JG43" s="94"/>
      <c r="JH43" s="94"/>
      <c r="JI43" s="94"/>
      <c r="JJ43" s="94"/>
      <c r="JK43" s="94"/>
      <c r="JL43" s="94"/>
      <c r="JM43" s="94"/>
      <c r="JN43" s="94"/>
      <c r="JO43" s="95"/>
    </row>
    <row r="44" spans="1:275" x14ac:dyDescent="0.2">
      <c r="A44" s="93" t="s">
        <v>47</v>
      </c>
      <c r="B44" s="35">
        <v>2</v>
      </c>
      <c r="C44" s="35" t="s">
        <v>25</v>
      </c>
      <c r="D44" s="35">
        <v>22</v>
      </c>
      <c r="E44" s="36">
        <v>0.25</v>
      </c>
      <c r="F44" s="32"/>
      <c r="G44" s="94"/>
      <c r="H44" s="94"/>
      <c r="I44" s="94"/>
      <c r="J44" s="94"/>
      <c r="K44" s="94"/>
      <c r="M44" s="38"/>
      <c r="N44" s="94"/>
      <c r="O44" s="95"/>
      <c r="P44" s="32">
        <f t="shared" ref="P44:P45" si="72">R$17</f>
        <v>7</v>
      </c>
      <c r="Q44" s="32">
        <v>25</v>
      </c>
      <c r="R44" s="98"/>
      <c r="S44" s="29">
        <v>40</v>
      </c>
      <c r="T44" s="38">
        <f t="shared" si="64"/>
        <v>1</v>
      </c>
      <c r="U44" s="38">
        <f t="shared" si="65"/>
        <v>0.25</v>
      </c>
      <c r="V44" s="29"/>
      <c r="W44" s="38">
        <f t="shared" si="66"/>
        <v>1</v>
      </c>
      <c r="X44" s="38">
        <f t="shared" si="67"/>
        <v>2.2000000000000002</v>
      </c>
      <c r="Y44" s="47">
        <f t="shared" si="68"/>
        <v>2</v>
      </c>
      <c r="Z44" s="32"/>
      <c r="AA44" s="94"/>
      <c r="AB44" s="94"/>
      <c r="AC44" s="94"/>
      <c r="AD44" s="94"/>
      <c r="AE44" s="94"/>
      <c r="AF44" s="94"/>
      <c r="AG44" s="38"/>
      <c r="AH44" s="94"/>
      <c r="AI44" s="95"/>
      <c r="AJ44" s="32"/>
      <c r="AK44" s="94"/>
      <c r="AL44" s="94"/>
      <c r="AM44" s="94"/>
      <c r="AN44" s="94"/>
      <c r="AO44" s="94"/>
      <c r="AP44" s="94"/>
      <c r="AQ44" s="94"/>
      <c r="AR44" s="94"/>
      <c r="AS44" s="95"/>
      <c r="AT44" s="32"/>
      <c r="AU44" s="94"/>
      <c r="AV44" s="94"/>
      <c r="AW44" s="94"/>
      <c r="AX44" s="94"/>
      <c r="AY44" s="94"/>
      <c r="AZ44" s="94"/>
      <c r="BA44" s="94"/>
      <c r="BB44" s="94"/>
      <c r="BC44" s="95"/>
      <c r="BD44" s="32"/>
      <c r="BE44" s="94"/>
      <c r="BF44" s="94"/>
      <c r="BG44" s="94"/>
      <c r="BH44" s="94"/>
      <c r="BI44" s="94"/>
      <c r="BJ44" s="94"/>
      <c r="BK44" s="94"/>
      <c r="BL44" s="94"/>
      <c r="BM44" s="95"/>
      <c r="BN44" s="32"/>
      <c r="BO44" s="94"/>
      <c r="BP44" s="94"/>
      <c r="BQ44" s="94"/>
      <c r="BR44" s="94"/>
      <c r="BS44" s="94"/>
      <c r="BT44" s="94"/>
      <c r="BU44" s="94"/>
      <c r="BV44" s="94"/>
      <c r="BW44" s="96"/>
      <c r="BX44" s="33"/>
      <c r="BY44" s="94"/>
      <c r="BZ44" s="94"/>
      <c r="CA44" s="94"/>
      <c r="CB44" s="94"/>
      <c r="CC44" s="94"/>
      <c r="CD44" s="94"/>
      <c r="CE44" s="94"/>
      <c r="CF44" s="94"/>
      <c r="CG44" s="95"/>
      <c r="CH44" s="32"/>
      <c r="CI44" s="94"/>
      <c r="CJ44" s="94"/>
      <c r="CK44" s="94"/>
      <c r="CL44" s="94"/>
      <c r="CM44" s="94"/>
      <c r="CN44" s="94"/>
      <c r="CO44" s="94"/>
      <c r="CP44" s="94"/>
      <c r="CQ44" s="95"/>
      <c r="CR44" s="32"/>
      <c r="CS44" s="94"/>
      <c r="CT44" s="94"/>
      <c r="CU44" s="94"/>
      <c r="CV44" s="94"/>
      <c r="CW44" s="94"/>
      <c r="CX44" s="94"/>
      <c r="CY44" s="94"/>
      <c r="CZ44" s="94"/>
      <c r="DA44" s="95"/>
      <c r="DB44" s="32"/>
      <c r="DC44" s="94"/>
      <c r="DD44" s="94"/>
      <c r="DE44" s="94"/>
      <c r="DF44" s="94"/>
      <c r="DG44" s="94"/>
      <c r="DH44" s="94"/>
      <c r="DI44" s="94"/>
      <c r="DJ44" s="94"/>
      <c r="DK44" s="96"/>
      <c r="DL44" s="33"/>
      <c r="DM44" s="94"/>
      <c r="DN44" s="94"/>
      <c r="DO44" s="94"/>
      <c r="DP44" s="94"/>
      <c r="DQ44" s="94"/>
      <c r="DR44" s="94"/>
      <c r="DS44" s="94"/>
      <c r="DT44" s="94"/>
      <c r="DU44" s="95"/>
      <c r="DV44" s="32"/>
      <c r="DW44" s="94"/>
      <c r="DX44" s="94"/>
      <c r="DY44" s="94"/>
      <c r="DZ44" s="94"/>
      <c r="EA44" s="94"/>
      <c r="EB44" s="94"/>
      <c r="EC44" s="94"/>
      <c r="ED44" s="94"/>
      <c r="EE44" s="95"/>
      <c r="EF44" s="32"/>
      <c r="EG44" s="94"/>
      <c r="EH44" s="94"/>
      <c r="EI44" s="94"/>
      <c r="EJ44" s="94"/>
      <c r="EK44" s="94"/>
      <c r="EL44" s="94"/>
      <c r="EM44" s="94"/>
      <c r="EN44" s="94"/>
      <c r="EO44" s="95"/>
      <c r="EP44" s="32"/>
      <c r="EQ44" s="94"/>
      <c r="ER44" s="94"/>
      <c r="ES44" s="94"/>
      <c r="ET44" s="94"/>
      <c r="EU44" s="94"/>
      <c r="EV44" s="94"/>
      <c r="EW44" s="94"/>
      <c r="EX44" s="94"/>
      <c r="EY44" s="96"/>
      <c r="EZ44" s="33"/>
      <c r="FA44" s="94"/>
      <c r="FB44" s="94"/>
      <c r="FC44" s="94"/>
      <c r="FD44" s="94"/>
      <c r="FE44" s="94"/>
      <c r="FF44" s="94"/>
      <c r="FG44" s="94"/>
      <c r="FH44" s="94"/>
      <c r="FI44" s="95"/>
      <c r="FJ44" s="32"/>
      <c r="FK44" s="94"/>
      <c r="FL44" s="94"/>
      <c r="FM44" s="94"/>
      <c r="FN44" s="94"/>
      <c r="FO44" s="94"/>
      <c r="FP44" s="94"/>
      <c r="FQ44" s="94"/>
      <c r="FR44" s="94"/>
      <c r="FS44" s="95"/>
      <c r="FT44" s="32"/>
      <c r="FU44" s="94"/>
      <c r="FV44" s="94"/>
      <c r="FW44" s="94"/>
      <c r="FX44" s="94"/>
      <c r="FY44" s="94"/>
      <c r="FZ44" s="94"/>
      <c r="GA44" s="94"/>
      <c r="GB44" s="94"/>
      <c r="GC44" s="95"/>
      <c r="GD44" s="32"/>
      <c r="GE44" s="94"/>
      <c r="GF44" s="94"/>
      <c r="GG44" s="94"/>
      <c r="GH44" s="94"/>
      <c r="GI44" s="94"/>
      <c r="GJ44" s="94"/>
      <c r="GK44" s="94"/>
      <c r="GL44" s="94"/>
      <c r="GM44" s="96"/>
      <c r="GN44" s="33"/>
      <c r="GO44" s="94"/>
      <c r="GP44" s="94"/>
      <c r="GQ44" s="94"/>
      <c r="GR44" s="94"/>
      <c r="GS44" s="94"/>
      <c r="GT44" s="94"/>
      <c r="GU44" s="94"/>
      <c r="GV44" s="94"/>
      <c r="GW44" s="95"/>
      <c r="GX44" s="32"/>
      <c r="GY44" s="94"/>
      <c r="GZ44" s="94"/>
      <c r="HA44" s="94"/>
      <c r="HB44" s="94"/>
      <c r="HC44" s="94"/>
      <c r="HD44" s="94"/>
      <c r="HE44" s="94"/>
      <c r="HF44" s="94"/>
      <c r="HG44" s="95"/>
      <c r="HH44" s="32"/>
      <c r="HI44" s="94"/>
      <c r="HJ44" s="94"/>
      <c r="HK44" s="94"/>
      <c r="HL44" s="94"/>
      <c r="HM44" s="94"/>
      <c r="HN44" s="94"/>
      <c r="HO44" s="94"/>
      <c r="HP44" s="94"/>
      <c r="HQ44" s="95"/>
      <c r="HR44" s="32"/>
      <c r="HS44" s="94"/>
      <c r="HT44" s="94"/>
      <c r="HU44" s="94"/>
      <c r="HV44" s="94"/>
      <c r="HW44" s="94"/>
      <c r="HX44" s="94"/>
      <c r="HY44" s="94"/>
      <c r="HZ44" s="94"/>
      <c r="IA44" s="96"/>
      <c r="IB44" s="33"/>
      <c r="IC44" s="94"/>
      <c r="ID44" s="94"/>
      <c r="IE44" s="94"/>
      <c r="IF44" s="94"/>
      <c r="IG44" s="94"/>
      <c r="IH44" s="94"/>
      <c r="II44" s="94"/>
      <c r="IJ44" s="94"/>
      <c r="IK44" s="95"/>
      <c r="IL44" s="32"/>
      <c r="IM44" s="94"/>
      <c r="IN44" s="94"/>
      <c r="IO44" s="94"/>
      <c r="IP44" s="94"/>
      <c r="IQ44" s="94"/>
      <c r="IR44" s="94"/>
      <c r="IS44" s="94"/>
      <c r="IT44" s="94"/>
      <c r="IU44" s="95"/>
      <c r="IV44" s="32"/>
      <c r="IW44" s="94"/>
      <c r="IX44" s="94"/>
      <c r="IY44" s="94"/>
      <c r="IZ44" s="94"/>
      <c r="JA44" s="94"/>
      <c r="JB44" s="94"/>
      <c r="JC44" s="94"/>
      <c r="JD44" s="94"/>
      <c r="JE44" s="95"/>
      <c r="JF44" s="32"/>
      <c r="JG44" s="94"/>
      <c r="JH44" s="94"/>
      <c r="JI44" s="94"/>
      <c r="JJ44" s="94"/>
      <c r="JK44" s="94"/>
      <c r="JL44" s="94"/>
      <c r="JM44" s="94"/>
      <c r="JN44" s="94"/>
      <c r="JO44" s="95"/>
    </row>
    <row r="45" spans="1:275" x14ac:dyDescent="0.2">
      <c r="A45" s="93" t="s">
        <v>48</v>
      </c>
      <c r="B45" s="35">
        <v>3</v>
      </c>
      <c r="C45" s="35" t="s">
        <v>27</v>
      </c>
      <c r="D45" s="35">
        <v>90</v>
      </c>
      <c r="E45" s="36">
        <v>0.5</v>
      </c>
      <c r="F45" s="32"/>
      <c r="G45" s="94"/>
      <c r="H45" s="94"/>
      <c r="I45" s="94"/>
      <c r="J45" s="94"/>
      <c r="K45" s="94"/>
      <c r="M45" s="38"/>
      <c r="N45" s="94"/>
      <c r="O45" s="95"/>
      <c r="P45" s="32">
        <f t="shared" si="72"/>
        <v>7</v>
      </c>
      <c r="Q45" s="32">
        <v>24</v>
      </c>
      <c r="R45" s="98"/>
      <c r="S45" s="29">
        <v>8</v>
      </c>
      <c r="T45" s="38">
        <f t="shared" si="64"/>
        <v>3</v>
      </c>
      <c r="U45" s="38">
        <f t="shared" si="65"/>
        <v>1.5</v>
      </c>
      <c r="V45" s="29"/>
      <c r="W45" s="38">
        <f t="shared" si="66"/>
        <v>3</v>
      </c>
      <c r="X45" s="38">
        <f t="shared" si="67"/>
        <v>27</v>
      </c>
      <c r="Y45" s="47">
        <f t="shared" si="68"/>
        <v>0</v>
      </c>
      <c r="Z45" s="32"/>
      <c r="AA45" s="94"/>
      <c r="AB45" s="94"/>
      <c r="AC45" s="94"/>
      <c r="AD45" s="94"/>
      <c r="AE45" s="94"/>
      <c r="AF45" s="94"/>
      <c r="AG45" s="38"/>
      <c r="AH45" s="94"/>
      <c r="AI45" s="95"/>
      <c r="AJ45" s="32"/>
      <c r="AK45" s="94"/>
      <c r="AL45" s="94"/>
      <c r="AM45" s="94"/>
      <c r="AN45" s="94"/>
      <c r="AO45" s="94"/>
      <c r="AP45" s="94"/>
      <c r="AQ45" s="94"/>
      <c r="AR45" s="94"/>
      <c r="AS45" s="95"/>
      <c r="AT45" s="32"/>
      <c r="AU45" s="94"/>
      <c r="AV45" s="94"/>
      <c r="AW45" s="94"/>
      <c r="AX45" s="94"/>
      <c r="AY45" s="94"/>
      <c r="AZ45" s="94"/>
      <c r="BA45" s="94"/>
      <c r="BB45" s="94"/>
      <c r="BC45" s="95"/>
      <c r="BD45" s="32"/>
      <c r="BE45" s="94"/>
      <c r="BF45" s="94"/>
      <c r="BG45" s="94"/>
      <c r="BH45" s="94"/>
      <c r="BI45" s="94"/>
      <c r="BJ45" s="94"/>
      <c r="BK45" s="94"/>
      <c r="BL45" s="94"/>
      <c r="BM45" s="95"/>
      <c r="BN45" s="32"/>
      <c r="BO45" s="94"/>
      <c r="BP45" s="94"/>
      <c r="BQ45" s="94"/>
      <c r="BR45" s="94"/>
      <c r="BS45" s="94"/>
      <c r="BT45" s="94"/>
      <c r="BU45" s="94"/>
      <c r="BV45" s="94"/>
      <c r="BW45" s="96"/>
      <c r="BX45" s="33"/>
      <c r="BY45" s="94"/>
      <c r="BZ45" s="94"/>
      <c r="CA45" s="94"/>
      <c r="CB45" s="94"/>
      <c r="CC45" s="94"/>
      <c r="CD45" s="94"/>
      <c r="CE45" s="94"/>
      <c r="CF45" s="94"/>
      <c r="CG45" s="95"/>
      <c r="CH45" s="32"/>
      <c r="CI45" s="94"/>
      <c r="CJ45" s="94"/>
      <c r="CK45" s="94"/>
      <c r="CL45" s="94"/>
      <c r="CM45" s="94"/>
      <c r="CN45" s="94"/>
      <c r="CO45" s="94"/>
      <c r="CP45" s="94"/>
      <c r="CQ45" s="95"/>
      <c r="CR45" s="32"/>
      <c r="CS45" s="94"/>
      <c r="CT45" s="94"/>
      <c r="CU45" s="94"/>
      <c r="CV45" s="94"/>
      <c r="CW45" s="94"/>
      <c r="CX45" s="94"/>
      <c r="CY45" s="94"/>
      <c r="CZ45" s="94"/>
      <c r="DA45" s="95"/>
      <c r="DB45" s="32"/>
      <c r="DC45" s="94"/>
      <c r="DD45" s="94"/>
      <c r="DE45" s="94"/>
      <c r="DF45" s="94"/>
      <c r="DG45" s="94"/>
      <c r="DH45" s="94"/>
      <c r="DI45" s="94"/>
      <c r="DJ45" s="94"/>
      <c r="DK45" s="96"/>
      <c r="DL45" s="33"/>
      <c r="DM45" s="94"/>
      <c r="DN45" s="94"/>
      <c r="DO45" s="94"/>
      <c r="DP45" s="94"/>
      <c r="DQ45" s="94"/>
      <c r="DR45" s="94"/>
      <c r="DS45" s="94"/>
      <c r="DT45" s="94"/>
      <c r="DU45" s="95"/>
      <c r="DV45" s="32"/>
      <c r="DW45" s="94"/>
      <c r="DX45" s="94"/>
      <c r="DY45" s="94"/>
      <c r="DZ45" s="94"/>
      <c r="EA45" s="94"/>
      <c r="EB45" s="94"/>
      <c r="EC45" s="94"/>
      <c r="ED45" s="94"/>
      <c r="EE45" s="95"/>
      <c r="EF45" s="32"/>
      <c r="EG45" s="94"/>
      <c r="EH45" s="94"/>
      <c r="EI45" s="94"/>
      <c r="EJ45" s="94"/>
      <c r="EK45" s="94"/>
      <c r="EL45" s="94"/>
      <c r="EM45" s="94"/>
      <c r="EN45" s="94"/>
      <c r="EO45" s="95"/>
      <c r="EP45" s="32"/>
      <c r="EQ45" s="94"/>
      <c r="ER45" s="94"/>
      <c r="ES45" s="94"/>
      <c r="ET45" s="94"/>
      <c r="EU45" s="94"/>
      <c r="EV45" s="94"/>
      <c r="EW45" s="94"/>
      <c r="EX45" s="94"/>
      <c r="EY45" s="96"/>
      <c r="EZ45" s="33"/>
      <c r="FA45" s="94"/>
      <c r="FB45" s="94"/>
      <c r="FC45" s="94"/>
      <c r="FD45" s="94"/>
      <c r="FE45" s="94"/>
      <c r="FF45" s="94"/>
      <c r="FG45" s="94"/>
      <c r="FH45" s="94"/>
      <c r="FI45" s="95"/>
      <c r="FJ45" s="32"/>
      <c r="FK45" s="94"/>
      <c r="FL45" s="94"/>
      <c r="FM45" s="94"/>
      <c r="FN45" s="94"/>
      <c r="FO45" s="94"/>
      <c r="FP45" s="94"/>
      <c r="FQ45" s="94"/>
      <c r="FR45" s="94"/>
      <c r="FS45" s="95"/>
      <c r="FT45" s="32"/>
      <c r="FU45" s="94"/>
      <c r="FV45" s="94"/>
      <c r="FW45" s="94"/>
      <c r="FX45" s="94"/>
      <c r="FY45" s="94"/>
      <c r="FZ45" s="94"/>
      <c r="GA45" s="94"/>
      <c r="GB45" s="94"/>
      <c r="GC45" s="95"/>
      <c r="GD45" s="32"/>
      <c r="GE45" s="94"/>
      <c r="GF45" s="94"/>
      <c r="GG45" s="94"/>
      <c r="GH45" s="94"/>
      <c r="GI45" s="94"/>
      <c r="GJ45" s="94"/>
      <c r="GK45" s="94"/>
      <c r="GL45" s="94"/>
      <c r="GM45" s="96"/>
      <c r="GN45" s="33"/>
      <c r="GO45" s="94"/>
      <c r="GP45" s="94"/>
      <c r="GQ45" s="94"/>
      <c r="GR45" s="94"/>
      <c r="GS45" s="94"/>
      <c r="GT45" s="94"/>
      <c r="GU45" s="94"/>
      <c r="GV45" s="94"/>
      <c r="GW45" s="95"/>
      <c r="GX45" s="32"/>
      <c r="GY45" s="94"/>
      <c r="GZ45" s="94"/>
      <c r="HA45" s="94"/>
      <c r="HB45" s="94"/>
      <c r="HC45" s="94"/>
      <c r="HD45" s="94"/>
      <c r="HE45" s="94"/>
      <c r="HF45" s="94"/>
      <c r="HG45" s="95"/>
      <c r="HH45" s="32"/>
      <c r="HI45" s="94"/>
      <c r="HJ45" s="94"/>
      <c r="HK45" s="94"/>
      <c r="HL45" s="94"/>
      <c r="HM45" s="94"/>
      <c r="HN45" s="94"/>
      <c r="HO45" s="94"/>
      <c r="HP45" s="94"/>
      <c r="HQ45" s="95"/>
      <c r="HR45" s="32"/>
      <c r="HS45" s="94"/>
      <c r="HT45" s="94"/>
      <c r="HU45" s="94"/>
      <c r="HV45" s="94"/>
      <c r="HW45" s="94"/>
      <c r="HX45" s="94"/>
      <c r="HY45" s="94"/>
      <c r="HZ45" s="94"/>
      <c r="IA45" s="96"/>
      <c r="IB45" s="33"/>
      <c r="IC45" s="94"/>
      <c r="ID45" s="94"/>
      <c r="IE45" s="94"/>
      <c r="IF45" s="94"/>
      <c r="IG45" s="94"/>
      <c r="IH45" s="94"/>
      <c r="II45" s="94"/>
      <c r="IJ45" s="94"/>
      <c r="IK45" s="95"/>
      <c r="IL45" s="32"/>
      <c r="IM45" s="94"/>
      <c r="IN45" s="94"/>
      <c r="IO45" s="94"/>
      <c r="IP45" s="94"/>
      <c r="IQ45" s="94"/>
      <c r="IR45" s="94"/>
      <c r="IS45" s="94"/>
      <c r="IT45" s="94"/>
      <c r="IU45" s="95"/>
      <c r="IV45" s="32"/>
      <c r="IW45" s="94"/>
      <c r="IX45" s="94"/>
      <c r="IY45" s="94"/>
      <c r="IZ45" s="94"/>
      <c r="JA45" s="94"/>
      <c r="JB45" s="94"/>
      <c r="JC45" s="94"/>
      <c r="JD45" s="94"/>
      <c r="JE45" s="95"/>
      <c r="JF45" s="32"/>
      <c r="JG45" s="94"/>
      <c r="JH45" s="94"/>
      <c r="JI45" s="94"/>
      <c r="JJ45" s="94"/>
      <c r="JK45" s="94"/>
      <c r="JL45" s="94"/>
      <c r="JM45" s="94"/>
      <c r="JN45" s="94"/>
      <c r="JO45" s="95"/>
    </row>
    <row r="46" spans="1:275" x14ac:dyDescent="0.2">
      <c r="A46" s="93" t="s">
        <v>55</v>
      </c>
      <c r="B46" s="35">
        <v>4</v>
      </c>
      <c r="C46" s="35" t="s">
        <v>25</v>
      </c>
      <c r="D46" s="35">
        <v>42</v>
      </c>
      <c r="E46" s="36">
        <v>0.25</v>
      </c>
      <c r="F46" s="37">
        <f>H$17</f>
        <v>6</v>
      </c>
      <c r="G46" s="38">
        <f>ROUNDUP(I$17/2,0)</f>
        <v>9</v>
      </c>
      <c r="H46" s="98"/>
      <c r="I46" s="29">
        <v>40</v>
      </c>
      <c r="J46" s="38">
        <f t="shared" ref="J46:J48" si="73">ROUNDUP(G46/I46,0)</f>
        <v>1</v>
      </c>
      <c r="K46" s="38">
        <f t="shared" ref="K46:K48" si="74">J46*$E46</f>
        <v>0.25</v>
      </c>
      <c r="L46" s="29"/>
      <c r="M46" s="38">
        <f t="shared" si="54"/>
        <v>1</v>
      </c>
      <c r="N46" s="38">
        <f t="shared" ref="N46:N49" si="75">M46*$D46/10</f>
        <v>4.2</v>
      </c>
      <c r="O46" s="47">
        <f t="shared" ref="O46:O48" si="76">IF($C46="C",$B46*ROUNDUP(G46/I46,0),IF($C46="L",2*$B46*ROUNDUP(G46/I46,0),0))</f>
        <v>4</v>
      </c>
      <c r="P46" s="32">
        <v>6</v>
      </c>
      <c r="Q46" s="38">
        <v>11</v>
      </c>
      <c r="R46" s="98"/>
      <c r="S46" s="29">
        <v>40</v>
      </c>
      <c r="T46" s="38">
        <f t="shared" si="64"/>
        <v>1</v>
      </c>
      <c r="U46" s="38">
        <f t="shared" si="65"/>
        <v>0.25</v>
      </c>
      <c r="V46" s="29"/>
      <c r="W46" s="38">
        <f t="shared" si="66"/>
        <v>1</v>
      </c>
      <c r="X46" s="38">
        <f t="shared" si="67"/>
        <v>4.2</v>
      </c>
      <c r="Y46" s="47">
        <f t="shared" si="68"/>
        <v>4</v>
      </c>
      <c r="Z46" s="37">
        <f>AB$17</f>
        <v>7</v>
      </c>
      <c r="AA46" s="38">
        <f>ROUNDUP(AC$17/2,0)</f>
        <v>10</v>
      </c>
      <c r="AB46" s="98"/>
      <c r="AC46" s="29">
        <v>40</v>
      </c>
      <c r="AD46" s="38">
        <f t="shared" ref="AD46" si="77">ROUNDUP(AA46/AC46,0)</f>
        <v>1</v>
      </c>
      <c r="AE46" s="38">
        <f t="shared" ref="AE46" si="78">AD46*$E46</f>
        <v>0.25</v>
      </c>
      <c r="AF46" s="29"/>
      <c r="AG46" s="38">
        <f t="shared" ref="AG46:AG102" si="79">IFERROR(IF(ISERROR(FIND(",",AF46)),IF(LEN(AF46)&gt;0,AD46-1,AD46),AD46-1-(LEN(AF46)-LEN(SUBSTITUTE(AF46,",","")))),"")</f>
        <v>1</v>
      </c>
      <c r="AH46" s="38">
        <f t="shared" ref="AH46:AH49" si="80">AG46*$D46/10</f>
        <v>4.2</v>
      </c>
      <c r="AI46" s="47">
        <f t="shared" ref="AI46" si="81">IF($C46="C",$B46*ROUNDUP(AA46/AC46,0),IF($C46="L",2*$B46*ROUNDUP(AA46/AC46,0),0))</f>
        <v>4</v>
      </c>
      <c r="AJ46" s="32"/>
      <c r="AK46" s="94"/>
      <c r="AL46" s="94"/>
      <c r="AM46" s="94"/>
      <c r="AN46" s="94"/>
      <c r="AO46" s="94"/>
      <c r="AP46" s="94"/>
      <c r="AQ46" s="94"/>
      <c r="AR46" s="94"/>
      <c r="AS46" s="95"/>
      <c r="AT46" s="32"/>
      <c r="AU46" s="94"/>
      <c r="AV46" s="94"/>
      <c r="AW46" s="94"/>
      <c r="AX46" s="94"/>
      <c r="AY46" s="94"/>
      <c r="AZ46" s="94"/>
      <c r="BA46" s="94"/>
      <c r="BB46" s="94"/>
      <c r="BC46" s="95"/>
      <c r="BD46" s="32"/>
      <c r="BE46" s="94"/>
      <c r="BF46" s="94"/>
      <c r="BG46" s="94"/>
      <c r="BH46" s="94"/>
      <c r="BI46" s="94"/>
      <c r="BJ46" s="94"/>
      <c r="BK46" s="94"/>
      <c r="BL46" s="94"/>
      <c r="BM46" s="95"/>
      <c r="BN46" s="32"/>
      <c r="BO46" s="94"/>
      <c r="BP46" s="94"/>
      <c r="BQ46" s="94"/>
      <c r="BR46" s="94"/>
      <c r="BS46" s="94"/>
      <c r="BT46" s="94"/>
      <c r="BU46" s="94"/>
      <c r="BV46" s="94"/>
      <c r="BW46" s="96"/>
      <c r="BX46" s="33"/>
      <c r="BY46" s="94"/>
      <c r="BZ46" s="94"/>
      <c r="CA46" s="94"/>
      <c r="CB46" s="94"/>
      <c r="CC46" s="94"/>
      <c r="CD46" s="94"/>
      <c r="CE46" s="94"/>
      <c r="CF46" s="94"/>
      <c r="CG46" s="95"/>
      <c r="CH46" s="32"/>
      <c r="CI46" s="94"/>
      <c r="CJ46" s="94"/>
      <c r="CK46" s="94"/>
      <c r="CL46" s="94"/>
      <c r="CM46" s="94"/>
      <c r="CN46" s="94"/>
      <c r="CO46" s="94"/>
      <c r="CP46" s="94"/>
      <c r="CQ46" s="95"/>
      <c r="CR46" s="32"/>
      <c r="CS46" s="94"/>
      <c r="CT46" s="94"/>
      <c r="CU46" s="94"/>
      <c r="CV46" s="94"/>
      <c r="CW46" s="94"/>
      <c r="CX46" s="94"/>
      <c r="CY46" s="94"/>
      <c r="CZ46" s="94"/>
      <c r="DA46" s="95"/>
      <c r="DB46" s="32"/>
      <c r="DC46" s="94"/>
      <c r="DD46" s="94"/>
      <c r="DE46" s="94"/>
      <c r="DF46" s="94"/>
      <c r="DG46" s="94"/>
      <c r="DH46" s="94"/>
      <c r="DI46" s="94"/>
      <c r="DJ46" s="94"/>
      <c r="DK46" s="96"/>
      <c r="DL46" s="33"/>
      <c r="DM46" s="94"/>
      <c r="DN46" s="94"/>
      <c r="DO46" s="94"/>
      <c r="DP46" s="94"/>
      <c r="DQ46" s="94"/>
      <c r="DR46" s="94"/>
      <c r="DS46" s="94"/>
      <c r="DT46" s="94"/>
      <c r="DU46" s="95"/>
      <c r="DV46" s="32"/>
      <c r="DW46" s="94"/>
      <c r="DX46" s="94"/>
      <c r="DY46" s="94"/>
      <c r="DZ46" s="94"/>
      <c r="EA46" s="94"/>
      <c r="EB46" s="94"/>
      <c r="EC46" s="94"/>
      <c r="ED46" s="94"/>
      <c r="EE46" s="95"/>
      <c r="EF46" s="32"/>
      <c r="EG46" s="94"/>
      <c r="EH46" s="94"/>
      <c r="EI46" s="94"/>
      <c r="EJ46" s="94"/>
      <c r="EK46" s="94"/>
      <c r="EL46" s="94"/>
      <c r="EM46" s="94"/>
      <c r="EN46" s="94"/>
      <c r="EO46" s="95"/>
      <c r="EP46" s="32"/>
      <c r="EQ46" s="94"/>
      <c r="ER46" s="94"/>
      <c r="ES46" s="94"/>
      <c r="ET46" s="94"/>
      <c r="EU46" s="94"/>
      <c r="EV46" s="94"/>
      <c r="EW46" s="94"/>
      <c r="EX46" s="94"/>
      <c r="EY46" s="96"/>
      <c r="EZ46" s="33"/>
      <c r="FA46" s="94"/>
      <c r="FB46" s="94"/>
      <c r="FC46" s="94"/>
      <c r="FD46" s="94"/>
      <c r="FE46" s="94"/>
      <c r="FF46" s="94"/>
      <c r="FG46" s="94"/>
      <c r="FH46" s="94"/>
      <c r="FI46" s="95"/>
      <c r="FJ46" s="32"/>
      <c r="FK46" s="94"/>
      <c r="FL46" s="94"/>
      <c r="FM46" s="94"/>
      <c r="FN46" s="94"/>
      <c r="FO46" s="94"/>
      <c r="FP46" s="94"/>
      <c r="FQ46" s="94"/>
      <c r="FR46" s="94"/>
      <c r="FS46" s="95"/>
      <c r="FT46" s="32"/>
      <c r="FU46" s="94"/>
      <c r="FV46" s="94"/>
      <c r="FW46" s="94"/>
      <c r="FX46" s="94"/>
      <c r="FY46" s="94"/>
      <c r="FZ46" s="94"/>
      <c r="GA46" s="94"/>
      <c r="GB46" s="94"/>
      <c r="GC46" s="95"/>
      <c r="GD46" s="32"/>
      <c r="GE46" s="94"/>
      <c r="GF46" s="94"/>
      <c r="GG46" s="94"/>
      <c r="GH46" s="94"/>
      <c r="GI46" s="94"/>
      <c r="GJ46" s="94"/>
      <c r="GK46" s="94"/>
      <c r="GL46" s="94"/>
      <c r="GM46" s="96"/>
      <c r="GN46" s="33"/>
      <c r="GO46" s="94"/>
      <c r="GP46" s="94"/>
      <c r="GQ46" s="94"/>
      <c r="GR46" s="94"/>
      <c r="GS46" s="94"/>
      <c r="GT46" s="94"/>
      <c r="GU46" s="94"/>
      <c r="GV46" s="94"/>
      <c r="GW46" s="95"/>
      <c r="GX46" s="32"/>
      <c r="GY46" s="94"/>
      <c r="GZ46" s="94"/>
      <c r="HA46" s="94"/>
      <c r="HB46" s="94"/>
      <c r="HC46" s="94"/>
      <c r="HD46" s="94"/>
      <c r="HE46" s="94"/>
      <c r="HF46" s="94"/>
      <c r="HG46" s="95"/>
      <c r="HH46" s="32"/>
      <c r="HI46" s="94"/>
      <c r="HJ46" s="94"/>
      <c r="HK46" s="94"/>
      <c r="HL46" s="94"/>
      <c r="HM46" s="94"/>
      <c r="HN46" s="94"/>
      <c r="HO46" s="94"/>
      <c r="HP46" s="94"/>
      <c r="HQ46" s="95"/>
      <c r="HR46" s="32"/>
      <c r="HS46" s="94"/>
      <c r="HT46" s="94"/>
      <c r="HU46" s="94"/>
      <c r="HV46" s="94"/>
      <c r="HW46" s="94"/>
      <c r="HX46" s="94"/>
      <c r="HY46" s="94"/>
      <c r="HZ46" s="94"/>
      <c r="IA46" s="96"/>
      <c r="IB46" s="33"/>
      <c r="IC46" s="94"/>
      <c r="ID46" s="94"/>
      <c r="IE46" s="94"/>
      <c r="IF46" s="94"/>
      <c r="IG46" s="94"/>
      <c r="IH46" s="94"/>
      <c r="II46" s="94"/>
      <c r="IJ46" s="94"/>
      <c r="IK46" s="95"/>
      <c r="IL46" s="32"/>
      <c r="IM46" s="94"/>
      <c r="IN46" s="94"/>
      <c r="IO46" s="94"/>
      <c r="IP46" s="94"/>
      <c r="IQ46" s="94"/>
      <c r="IR46" s="94"/>
      <c r="IS46" s="94"/>
      <c r="IT46" s="94"/>
      <c r="IU46" s="95"/>
      <c r="IV46" s="32"/>
      <c r="IW46" s="94"/>
      <c r="IX46" s="94"/>
      <c r="IY46" s="94"/>
      <c r="IZ46" s="94"/>
      <c r="JA46" s="94"/>
      <c r="JB46" s="94"/>
      <c r="JC46" s="94"/>
      <c r="JD46" s="94"/>
      <c r="JE46" s="95"/>
      <c r="JF46" s="32"/>
      <c r="JG46" s="94"/>
      <c r="JH46" s="94"/>
      <c r="JI46" s="94"/>
      <c r="JJ46" s="94"/>
      <c r="JK46" s="94"/>
      <c r="JL46" s="94"/>
      <c r="JM46" s="94"/>
      <c r="JN46" s="94"/>
      <c r="JO46" s="95"/>
    </row>
    <row r="47" spans="1:275" x14ac:dyDescent="0.2">
      <c r="A47" s="93" t="s">
        <v>56</v>
      </c>
      <c r="B47" s="35">
        <v>5</v>
      </c>
      <c r="C47" s="35" t="s">
        <v>27</v>
      </c>
      <c r="D47" s="35">
        <v>150</v>
      </c>
      <c r="E47" s="36">
        <v>0.5</v>
      </c>
      <c r="F47" s="37">
        <f>H$17</f>
        <v>6</v>
      </c>
      <c r="G47" s="38">
        <f>ROUNDUP(I$17/2,0)</f>
        <v>9</v>
      </c>
      <c r="H47" s="98"/>
      <c r="I47" s="29">
        <v>8</v>
      </c>
      <c r="J47" s="38">
        <f t="shared" si="73"/>
        <v>2</v>
      </c>
      <c r="K47" s="38">
        <f t="shared" si="74"/>
        <v>1</v>
      </c>
      <c r="L47" s="29"/>
      <c r="M47" s="38">
        <f t="shared" si="54"/>
        <v>2</v>
      </c>
      <c r="N47" s="38">
        <f t="shared" si="75"/>
        <v>30</v>
      </c>
      <c r="O47" s="47">
        <f t="shared" si="76"/>
        <v>0</v>
      </c>
      <c r="P47" s="32">
        <v>6</v>
      </c>
      <c r="Q47" s="38">
        <v>11</v>
      </c>
      <c r="R47" s="98"/>
      <c r="S47" s="29">
        <v>8</v>
      </c>
      <c r="T47" s="38">
        <f t="shared" si="64"/>
        <v>2</v>
      </c>
      <c r="U47" s="38">
        <f t="shared" si="65"/>
        <v>1</v>
      </c>
      <c r="V47" s="29"/>
      <c r="W47" s="38">
        <f t="shared" si="66"/>
        <v>2</v>
      </c>
      <c r="X47" s="38">
        <f t="shared" si="67"/>
        <v>30</v>
      </c>
      <c r="Y47" s="47">
        <f t="shared" si="68"/>
        <v>0</v>
      </c>
      <c r="Z47" s="37">
        <f>AB$17</f>
        <v>7</v>
      </c>
      <c r="AA47" s="38">
        <f>ROUNDUP(AC$17/2,0)</f>
        <v>10</v>
      </c>
      <c r="AB47" s="98"/>
      <c r="AC47" s="29">
        <v>8</v>
      </c>
      <c r="AD47" s="38">
        <f t="shared" ref="AD47:AD49" si="82">ROUNDUP(AA47/AC47,0)</f>
        <v>2</v>
      </c>
      <c r="AE47" s="38">
        <f t="shared" ref="AE47:AE49" si="83">AD47*$E47</f>
        <v>1</v>
      </c>
      <c r="AF47" s="29"/>
      <c r="AG47" s="38">
        <f t="shared" si="79"/>
        <v>2</v>
      </c>
      <c r="AH47" s="38">
        <f t="shared" si="80"/>
        <v>30</v>
      </c>
      <c r="AI47" s="47">
        <f t="shared" ref="AI47:AI49" si="84">IF($C47="C",$B47*ROUNDUP(AA47/AC47,0),IF($C47="L",2*$B47*ROUNDUP(AA47/AC47,0),0))</f>
        <v>0</v>
      </c>
      <c r="AJ47" s="32"/>
      <c r="AK47" s="94"/>
      <c r="AL47" s="94"/>
      <c r="AM47" s="94"/>
      <c r="AN47" s="94"/>
      <c r="AO47" s="94"/>
      <c r="AP47" s="94"/>
      <c r="AQ47" s="94"/>
      <c r="AR47" s="94"/>
      <c r="AS47" s="95"/>
      <c r="AT47" s="32"/>
      <c r="AU47" s="94"/>
      <c r="AV47" s="94"/>
      <c r="AW47" s="94"/>
      <c r="AX47" s="94"/>
      <c r="AY47" s="94"/>
      <c r="AZ47" s="94"/>
      <c r="BA47" s="94"/>
      <c r="BB47" s="94"/>
      <c r="BC47" s="95"/>
      <c r="BD47" s="32"/>
      <c r="BE47" s="94"/>
      <c r="BF47" s="94"/>
      <c r="BG47" s="94"/>
      <c r="BH47" s="94"/>
      <c r="BI47" s="94"/>
      <c r="BJ47" s="94"/>
      <c r="BK47" s="94"/>
      <c r="BL47" s="94"/>
      <c r="BM47" s="95"/>
      <c r="BN47" s="32"/>
      <c r="BO47" s="94"/>
      <c r="BP47" s="94"/>
      <c r="BQ47" s="94"/>
      <c r="BR47" s="94"/>
      <c r="BS47" s="94"/>
      <c r="BT47" s="94"/>
      <c r="BU47" s="94"/>
      <c r="BV47" s="94"/>
      <c r="BW47" s="96"/>
      <c r="BX47" s="33"/>
      <c r="BY47" s="94"/>
      <c r="BZ47" s="94"/>
      <c r="CA47" s="94"/>
      <c r="CB47" s="94"/>
      <c r="CC47" s="94"/>
      <c r="CD47" s="94"/>
      <c r="CE47" s="94"/>
      <c r="CF47" s="94"/>
      <c r="CG47" s="95"/>
      <c r="CH47" s="32"/>
      <c r="CI47" s="94"/>
      <c r="CJ47" s="94"/>
      <c r="CK47" s="94"/>
      <c r="CL47" s="94"/>
      <c r="CM47" s="94"/>
      <c r="CN47" s="94"/>
      <c r="CO47" s="94"/>
      <c r="CP47" s="94"/>
      <c r="CQ47" s="95"/>
      <c r="CR47" s="32"/>
      <c r="CS47" s="94"/>
      <c r="CT47" s="94"/>
      <c r="CU47" s="94"/>
      <c r="CV47" s="94"/>
      <c r="CW47" s="94"/>
      <c r="CX47" s="94"/>
      <c r="CY47" s="94"/>
      <c r="CZ47" s="94"/>
      <c r="DA47" s="95"/>
      <c r="DB47" s="32"/>
      <c r="DC47" s="94"/>
      <c r="DD47" s="94"/>
      <c r="DE47" s="94"/>
      <c r="DF47" s="94"/>
      <c r="DG47" s="94"/>
      <c r="DH47" s="94"/>
      <c r="DI47" s="94"/>
      <c r="DJ47" s="94"/>
      <c r="DK47" s="96"/>
      <c r="DL47" s="33"/>
      <c r="DM47" s="94"/>
      <c r="DN47" s="94"/>
      <c r="DO47" s="94"/>
      <c r="DP47" s="94"/>
      <c r="DQ47" s="94"/>
      <c r="DR47" s="94"/>
      <c r="DS47" s="94"/>
      <c r="DT47" s="94"/>
      <c r="DU47" s="95"/>
      <c r="DV47" s="32"/>
      <c r="DW47" s="94"/>
      <c r="DX47" s="94"/>
      <c r="DY47" s="94"/>
      <c r="DZ47" s="94"/>
      <c r="EA47" s="94"/>
      <c r="EB47" s="94"/>
      <c r="EC47" s="94"/>
      <c r="ED47" s="94"/>
      <c r="EE47" s="95"/>
      <c r="EF47" s="32"/>
      <c r="EG47" s="94"/>
      <c r="EH47" s="94"/>
      <c r="EI47" s="94"/>
      <c r="EJ47" s="94"/>
      <c r="EK47" s="94"/>
      <c r="EL47" s="94"/>
      <c r="EM47" s="94"/>
      <c r="EN47" s="94"/>
      <c r="EO47" s="95"/>
      <c r="EP47" s="32"/>
      <c r="EQ47" s="94"/>
      <c r="ER47" s="94"/>
      <c r="ES47" s="94"/>
      <c r="ET47" s="94"/>
      <c r="EU47" s="94"/>
      <c r="EV47" s="94"/>
      <c r="EW47" s="94"/>
      <c r="EX47" s="94"/>
      <c r="EY47" s="96"/>
      <c r="EZ47" s="33"/>
      <c r="FA47" s="94"/>
      <c r="FB47" s="94"/>
      <c r="FC47" s="94"/>
      <c r="FD47" s="94"/>
      <c r="FE47" s="94"/>
      <c r="FF47" s="94"/>
      <c r="FG47" s="94"/>
      <c r="FH47" s="94"/>
      <c r="FI47" s="95"/>
      <c r="FJ47" s="32"/>
      <c r="FK47" s="94"/>
      <c r="FL47" s="94"/>
      <c r="FM47" s="94"/>
      <c r="FN47" s="94"/>
      <c r="FO47" s="94"/>
      <c r="FP47" s="94"/>
      <c r="FQ47" s="94"/>
      <c r="FR47" s="94"/>
      <c r="FS47" s="95"/>
      <c r="FT47" s="32"/>
      <c r="FU47" s="94"/>
      <c r="FV47" s="94"/>
      <c r="FW47" s="94"/>
      <c r="FX47" s="94"/>
      <c r="FY47" s="94"/>
      <c r="FZ47" s="94"/>
      <c r="GA47" s="94"/>
      <c r="GB47" s="94"/>
      <c r="GC47" s="95"/>
      <c r="GD47" s="32"/>
      <c r="GE47" s="94"/>
      <c r="GF47" s="94"/>
      <c r="GG47" s="94"/>
      <c r="GH47" s="94"/>
      <c r="GI47" s="94"/>
      <c r="GJ47" s="94"/>
      <c r="GK47" s="94"/>
      <c r="GL47" s="94"/>
      <c r="GM47" s="96"/>
      <c r="GN47" s="33"/>
      <c r="GO47" s="94"/>
      <c r="GP47" s="94"/>
      <c r="GQ47" s="94"/>
      <c r="GR47" s="94"/>
      <c r="GS47" s="94"/>
      <c r="GT47" s="94"/>
      <c r="GU47" s="94"/>
      <c r="GV47" s="94"/>
      <c r="GW47" s="95"/>
      <c r="GX47" s="32"/>
      <c r="GY47" s="94"/>
      <c r="GZ47" s="94"/>
      <c r="HA47" s="94"/>
      <c r="HB47" s="94"/>
      <c r="HC47" s="94"/>
      <c r="HD47" s="94"/>
      <c r="HE47" s="94"/>
      <c r="HF47" s="94"/>
      <c r="HG47" s="95"/>
      <c r="HH47" s="32"/>
      <c r="HI47" s="94"/>
      <c r="HJ47" s="94"/>
      <c r="HK47" s="94"/>
      <c r="HL47" s="94"/>
      <c r="HM47" s="94"/>
      <c r="HN47" s="94"/>
      <c r="HO47" s="94"/>
      <c r="HP47" s="94"/>
      <c r="HQ47" s="95"/>
      <c r="HR47" s="32"/>
      <c r="HS47" s="94"/>
      <c r="HT47" s="94"/>
      <c r="HU47" s="94"/>
      <c r="HV47" s="94"/>
      <c r="HW47" s="94"/>
      <c r="HX47" s="94"/>
      <c r="HY47" s="94"/>
      <c r="HZ47" s="94"/>
      <c r="IA47" s="96"/>
      <c r="IB47" s="33"/>
      <c r="IC47" s="94"/>
      <c r="ID47" s="94"/>
      <c r="IE47" s="94"/>
      <c r="IF47" s="94"/>
      <c r="IG47" s="94"/>
      <c r="IH47" s="94"/>
      <c r="II47" s="94"/>
      <c r="IJ47" s="94"/>
      <c r="IK47" s="95"/>
      <c r="IL47" s="32"/>
      <c r="IM47" s="94"/>
      <c r="IN47" s="94"/>
      <c r="IO47" s="94"/>
      <c r="IP47" s="94"/>
      <c r="IQ47" s="94"/>
      <c r="IR47" s="94"/>
      <c r="IS47" s="94"/>
      <c r="IT47" s="94"/>
      <c r="IU47" s="95"/>
      <c r="IV47" s="32"/>
      <c r="IW47" s="94"/>
      <c r="IX47" s="94"/>
      <c r="IY47" s="94"/>
      <c r="IZ47" s="94"/>
      <c r="JA47" s="94"/>
      <c r="JB47" s="94"/>
      <c r="JC47" s="94"/>
      <c r="JD47" s="94"/>
      <c r="JE47" s="95"/>
      <c r="JF47" s="32"/>
      <c r="JG47" s="94"/>
      <c r="JH47" s="94"/>
      <c r="JI47" s="94"/>
      <c r="JJ47" s="94"/>
      <c r="JK47" s="94"/>
      <c r="JL47" s="94"/>
      <c r="JM47" s="94"/>
      <c r="JN47" s="94"/>
      <c r="JO47" s="95"/>
    </row>
    <row r="48" spans="1:275" x14ac:dyDescent="0.2">
      <c r="A48" s="93" t="s">
        <v>57</v>
      </c>
      <c r="B48" s="35">
        <v>2</v>
      </c>
      <c r="C48" s="35" t="s">
        <v>25</v>
      </c>
      <c r="D48" s="35">
        <v>22</v>
      </c>
      <c r="E48" s="36">
        <v>0.25</v>
      </c>
      <c r="F48" s="37">
        <f>H$17</f>
        <v>6</v>
      </c>
      <c r="G48" s="38">
        <f>I$17</f>
        <v>18</v>
      </c>
      <c r="H48" s="98"/>
      <c r="I48" s="29">
        <v>40</v>
      </c>
      <c r="J48" s="38">
        <f t="shared" si="73"/>
        <v>1</v>
      </c>
      <c r="K48" s="38">
        <f t="shared" si="74"/>
        <v>0.25</v>
      </c>
      <c r="L48" s="29"/>
      <c r="M48" s="38">
        <f t="shared" si="54"/>
        <v>1</v>
      </c>
      <c r="N48" s="38">
        <f t="shared" si="75"/>
        <v>2.2000000000000002</v>
      </c>
      <c r="O48" s="47">
        <f t="shared" si="76"/>
        <v>2</v>
      </c>
      <c r="P48" s="32"/>
      <c r="Q48" s="94"/>
      <c r="R48" s="94"/>
      <c r="S48" s="94"/>
      <c r="T48" s="94"/>
      <c r="U48" s="94"/>
      <c r="V48" s="94"/>
      <c r="W48" s="38"/>
      <c r="X48" s="94"/>
      <c r="Y48" s="95"/>
      <c r="Z48" s="37">
        <f>AB$17</f>
        <v>7</v>
      </c>
      <c r="AA48" s="38">
        <f>AC$17</f>
        <v>20</v>
      </c>
      <c r="AB48" s="98"/>
      <c r="AC48" s="29">
        <v>40</v>
      </c>
      <c r="AD48" s="38">
        <f t="shared" si="82"/>
        <v>1</v>
      </c>
      <c r="AE48" s="38">
        <f t="shared" si="83"/>
        <v>0.25</v>
      </c>
      <c r="AF48" s="29"/>
      <c r="AG48" s="38">
        <f t="shared" si="79"/>
        <v>1</v>
      </c>
      <c r="AH48" s="38">
        <f t="shared" si="80"/>
        <v>2.2000000000000002</v>
      </c>
      <c r="AI48" s="47">
        <f t="shared" si="84"/>
        <v>2</v>
      </c>
      <c r="AJ48" s="32"/>
      <c r="AK48" s="94"/>
      <c r="AL48" s="94"/>
      <c r="AM48" s="94"/>
      <c r="AN48" s="94"/>
      <c r="AO48" s="94"/>
      <c r="AP48" s="94"/>
      <c r="AQ48" s="94"/>
      <c r="AR48" s="94"/>
      <c r="AS48" s="95"/>
      <c r="AT48" s="32"/>
      <c r="AU48" s="94"/>
      <c r="AV48" s="94"/>
      <c r="AW48" s="94"/>
      <c r="AX48" s="94"/>
      <c r="AY48" s="94"/>
      <c r="AZ48" s="94"/>
      <c r="BA48" s="94"/>
      <c r="BB48" s="94"/>
      <c r="BC48" s="95"/>
      <c r="BD48" s="32"/>
      <c r="BE48" s="94"/>
      <c r="BF48" s="94"/>
      <c r="BG48" s="94"/>
      <c r="BH48" s="94"/>
      <c r="BI48" s="94"/>
      <c r="BJ48" s="94"/>
      <c r="BK48" s="94"/>
      <c r="BL48" s="94"/>
      <c r="BM48" s="95"/>
      <c r="BN48" s="32"/>
      <c r="BO48" s="94"/>
      <c r="BP48" s="94"/>
      <c r="BQ48" s="94"/>
      <c r="BR48" s="94"/>
      <c r="BS48" s="94"/>
      <c r="BT48" s="94"/>
      <c r="BU48" s="94"/>
      <c r="BV48" s="94"/>
      <c r="BW48" s="96"/>
      <c r="BX48" s="33"/>
      <c r="BY48" s="94"/>
      <c r="BZ48" s="94"/>
      <c r="CA48" s="94"/>
      <c r="CB48" s="94"/>
      <c r="CC48" s="94"/>
      <c r="CD48" s="94"/>
      <c r="CE48" s="94"/>
      <c r="CF48" s="94"/>
      <c r="CG48" s="95"/>
      <c r="CH48" s="32"/>
      <c r="CI48" s="94"/>
      <c r="CJ48" s="94"/>
      <c r="CK48" s="94"/>
      <c r="CL48" s="94"/>
      <c r="CM48" s="94"/>
      <c r="CN48" s="94"/>
      <c r="CO48" s="94"/>
      <c r="CP48" s="94"/>
      <c r="CQ48" s="95"/>
      <c r="CR48" s="32"/>
      <c r="CS48" s="94"/>
      <c r="CT48" s="94"/>
      <c r="CU48" s="94"/>
      <c r="CV48" s="94"/>
      <c r="CW48" s="94"/>
      <c r="CX48" s="94"/>
      <c r="CY48" s="94"/>
      <c r="CZ48" s="94"/>
      <c r="DA48" s="95"/>
      <c r="DB48" s="32"/>
      <c r="DC48" s="94"/>
      <c r="DD48" s="94"/>
      <c r="DE48" s="94"/>
      <c r="DF48" s="94"/>
      <c r="DG48" s="94"/>
      <c r="DH48" s="94"/>
      <c r="DI48" s="94"/>
      <c r="DJ48" s="94"/>
      <c r="DK48" s="96"/>
      <c r="DL48" s="33"/>
      <c r="DM48" s="94"/>
      <c r="DN48" s="94"/>
      <c r="DO48" s="94"/>
      <c r="DP48" s="94"/>
      <c r="DQ48" s="94"/>
      <c r="DR48" s="94"/>
      <c r="DS48" s="94"/>
      <c r="DT48" s="94"/>
      <c r="DU48" s="95"/>
      <c r="DV48" s="32"/>
      <c r="DW48" s="94"/>
      <c r="DX48" s="94"/>
      <c r="DY48" s="94"/>
      <c r="DZ48" s="94"/>
      <c r="EA48" s="94"/>
      <c r="EB48" s="94"/>
      <c r="EC48" s="94"/>
      <c r="ED48" s="94"/>
      <c r="EE48" s="95"/>
      <c r="EF48" s="32"/>
      <c r="EG48" s="94"/>
      <c r="EH48" s="94"/>
      <c r="EI48" s="94"/>
      <c r="EJ48" s="94"/>
      <c r="EK48" s="94"/>
      <c r="EL48" s="94"/>
      <c r="EM48" s="94"/>
      <c r="EN48" s="94"/>
      <c r="EO48" s="95"/>
      <c r="EP48" s="32"/>
      <c r="EQ48" s="94"/>
      <c r="ER48" s="94"/>
      <c r="ES48" s="94"/>
      <c r="ET48" s="94"/>
      <c r="EU48" s="94"/>
      <c r="EV48" s="94"/>
      <c r="EW48" s="94"/>
      <c r="EX48" s="94"/>
      <c r="EY48" s="96"/>
      <c r="EZ48" s="33"/>
      <c r="FA48" s="94"/>
      <c r="FB48" s="94"/>
      <c r="FC48" s="94"/>
      <c r="FD48" s="94"/>
      <c r="FE48" s="94"/>
      <c r="FF48" s="94"/>
      <c r="FG48" s="94"/>
      <c r="FH48" s="94"/>
      <c r="FI48" s="95"/>
      <c r="FJ48" s="32"/>
      <c r="FK48" s="94"/>
      <c r="FL48" s="94"/>
      <c r="FM48" s="94"/>
      <c r="FN48" s="94"/>
      <c r="FO48" s="94"/>
      <c r="FP48" s="94"/>
      <c r="FQ48" s="94"/>
      <c r="FR48" s="94"/>
      <c r="FS48" s="95"/>
      <c r="FT48" s="32"/>
      <c r="FU48" s="94"/>
      <c r="FV48" s="94"/>
      <c r="FW48" s="94"/>
      <c r="FX48" s="94"/>
      <c r="FY48" s="94"/>
      <c r="FZ48" s="94"/>
      <c r="GA48" s="94"/>
      <c r="GB48" s="94"/>
      <c r="GC48" s="95"/>
      <c r="GD48" s="32"/>
      <c r="GE48" s="94"/>
      <c r="GF48" s="94"/>
      <c r="GG48" s="94"/>
      <c r="GH48" s="94"/>
      <c r="GI48" s="94"/>
      <c r="GJ48" s="94"/>
      <c r="GK48" s="94"/>
      <c r="GL48" s="94"/>
      <c r="GM48" s="96"/>
      <c r="GN48" s="33"/>
      <c r="GO48" s="94"/>
      <c r="GP48" s="94"/>
      <c r="GQ48" s="94"/>
      <c r="GR48" s="94"/>
      <c r="GS48" s="94"/>
      <c r="GT48" s="94"/>
      <c r="GU48" s="94"/>
      <c r="GV48" s="94"/>
      <c r="GW48" s="95"/>
      <c r="GX48" s="32"/>
      <c r="GY48" s="94"/>
      <c r="GZ48" s="94"/>
      <c r="HA48" s="94"/>
      <c r="HB48" s="94"/>
      <c r="HC48" s="94"/>
      <c r="HD48" s="94"/>
      <c r="HE48" s="94"/>
      <c r="HF48" s="94"/>
      <c r="HG48" s="95"/>
      <c r="HH48" s="32"/>
      <c r="HI48" s="94"/>
      <c r="HJ48" s="94"/>
      <c r="HK48" s="94"/>
      <c r="HL48" s="94"/>
      <c r="HM48" s="94"/>
      <c r="HN48" s="94"/>
      <c r="HO48" s="94"/>
      <c r="HP48" s="94"/>
      <c r="HQ48" s="95"/>
      <c r="HR48" s="32"/>
      <c r="HS48" s="94"/>
      <c r="HT48" s="94"/>
      <c r="HU48" s="94"/>
      <c r="HV48" s="94"/>
      <c r="HW48" s="94"/>
      <c r="HX48" s="94"/>
      <c r="HY48" s="94"/>
      <c r="HZ48" s="94"/>
      <c r="IA48" s="96"/>
      <c r="IB48" s="33"/>
      <c r="IC48" s="94"/>
      <c r="ID48" s="94"/>
      <c r="IE48" s="94"/>
      <c r="IF48" s="94"/>
      <c r="IG48" s="94"/>
      <c r="IH48" s="94"/>
      <c r="II48" s="94"/>
      <c r="IJ48" s="94"/>
      <c r="IK48" s="95"/>
      <c r="IL48" s="32"/>
      <c r="IM48" s="94"/>
      <c r="IN48" s="94"/>
      <c r="IO48" s="94"/>
      <c r="IP48" s="94"/>
      <c r="IQ48" s="94"/>
      <c r="IR48" s="94"/>
      <c r="IS48" s="94"/>
      <c r="IT48" s="94"/>
      <c r="IU48" s="95"/>
      <c r="IV48" s="32"/>
      <c r="IW48" s="94"/>
      <c r="IX48" s="94"/>
      <c r="IY48" s="94"/>
      <c r="IZ48" s="94"/>
      <c r="JA48" s="94"/>
      <c r="JB48" s="94"/>
      <c r="JC48" s="94"/>
      <c r="JD48" s="94"/>
      <c r="JE48" s="95"/>
      <c r="JF48" s="32"/>
      <c r="JG48" s="94"/>
      <c r="JH48" s="94"/>
      <c r="JI48" s="94"/>
      <c r="JJ48" s="94"/>
      <c r="JK48" s="94"/>
      <c r="JL48" s="94"/>
      <c r="JM48" s="94"/>
      <c r="JN48" s="94"/>
      <c r="JO48" s="95"/>
    </row>
    <row r="49" spans="1:275" x14ac:dyDescent="0.2">
      <c r="A49" s="93" t="s">
        <v>58</v>
      </c>
      <c r="B49" s="35">
        <v>3</v>
      </c>
      <c r="C49" s="35" t="s">
        <v>27</v>
      </c>
      <c r="D49" s="35">
        <v>90</v>
      </c>
      <c r="E49" s="36">
        <v>0.5</v>
      </c>
      <c r="F49" s="37">
        <f>H$17</f>
        <v>6</v>
      </c>
      <c r="G49" s="38">
        <f>I$17</f>
        <v>18</v>
      </c>
      <c r="H49" s="98"/>
      <c r="I49" s="29">
        <v>8</v>
      </c>
      <c r="J49" s="38">
        <f t="shared" ref="J49" si="85">ROUNDUP(G49/I49,0)</f>
        <v>3</v>
      </c>
      <c r="K49" s="38">
        <f t="shared" ref="K49" si="86">J49*$E49</f>
        <v>1.5</v>
      </c>
      <c r="L49" s="29"/>
      <c r="M49" s="38">
        <f t="shared" si="54"/>
        <v>3</v>
      </c>
      <c r="N49" s="38">
        <f t="shared" si="75"/>
        <v>27</v>
      </c>
      <c r="O49" s="47">
        <f t="shared" ref="O49" si="87">IF($C49="C",$B49*ROUNDUP(G49/I49,0),IF($C49="L",2*$B49*ROUNDUP(G49/I49,0),0))</f>
        <v>0</v>
      </c>
      <c r="P49" s="32"/>
      <c r="Q49" s="94"/>
      <c r="R49" s="94"/>
      <c r="S49" s="94"/>
      <c r="T49" s="94"/>
      <c r="U49" s="94"/>
      <c r="V49" s="94"/>
      <c r="W49" s="38"/>
      <c r="X49" s="94"/>
      <c r="Y49" s="95"/>
      <c r="Z49" s="37">
        <f>AB$17</f>
        <v>7</v>
      </c>
      <c r="AA49" s="38">
        <f>AC$17</f>
        <v>20</v>
      </c>
      <c r="AB49" s="98"/>
      <c r="AC49" s="29">
        <v>8</v>
      </c>
      <c r="AD49" s="38">
        <f t="shared" si="82"/>
        <v>3</v>
      </c>
      <c r="AE49" s="38">
        <f t="shared" si="83"/>
        <v>1.5</v>
      </c>
      <c r="AF49" s="29"/>
      <c r="AG49" s="38">
        <f t="shared" si="79"/>
        <v>3</v>
      </c>
      <c r="AH49" s="38">
        <f t="shared" si="80"/>
        <v>27</v>
      </c>
      <c r="AI49" s="47">
        <f t="shared" si="84"/>
        <v>0</v>
      </c>
      <c r="AJ49" s="32"/>
      <c r="AK49" s="94"/>
      <c r="AL49" s="94"/>
      <c r="AM49" s="94"/>
      <c r="AN49" s="94"/>
      <c r="AO49" s="94"/>
      <c r="AP49" s="94"/>
      <c r="AQ49" s="94"/>
      <c r="AR49" s="94"/>
      <c r="AS49" s="95"/>
      <c r="AT49" s="32"/>
      <c r="AU49" s="94"/>
      <c r="AV49" s="94"/>
      <c r="AW49" s="94"/>
      <c r="AX49" s="94"/>
      <c r="AY49" s="94"/>
      <c r="AZ49" s="94"/>
      <c r="BA49" s="94"/>
      <c r="BB49" s="94"/>
      <c r="BC49" s="95"/>
      <c r="BD49" s="32"/>
      <c r="BE49" s="94"/>
      <c r="BF49" s="94"/>
      <c r="BG49" s="94"/>
      <c r="BH49" s="94"/>
      <c r="BI49" s="94"/>
      <c r="BJ49" s="94"/>
      <c r="BK49" s="94"/>
      <c r="BL49" s="94"/>
      <c r="BM49" s="95"/>
      <c r="BN49" s="32"/>
      <c r="BO49" s="94"/>
      <c r="BP49" s="94"/>
      <c r="BQ49" s="94"/>
      <c r="BR49" s="94"/>
      <c r="BS49" s="94"/>
      <c r="BT49" s="94"/>
      <c r="BU49" s="94"/>
      <c r="BV49" s="94"/>
      <c r="BW49" s="96"/>
      <c r="BX49" s="33"/>
      <c r="BY49" s="94"/>
      <c r="BZ49" s="94"/>
      <c r="CA49" s="94"/>
      <c r="CB49" s="94"/>
      <c r="CC49" s="94"/>
      <c r="CD49" s="94"/>
      <c r="CE49" s="94"/>
      <c r="CF49" s="94"/>
      <c r="CG49" s="95"/>
      <c r="CH49" s="32"/>
      <c r="CI49" s="94"/>
      <c r="CJ49" s="94"/>
      <c r="CK49" s="94"/>
      <c r="CL49" s="94"/>
      <c r="CM49" s="94"/>
      <c r="CN49" s="94"/>
      <c r="CO49" s="94"/>
      <c r="CP49" s="94"/>
      <c r="CQ49" s="95"/>
      <c r="CR49" s="32"/>
      <c r="CS49" s="94"/>
      <c r="CT49" s="94"/>
      <c r="CU49" s="94"/>
      <c r="CV49" s="94"/>
      <c r="CW49" s="94"/>
      <c r="CX49" s="94"/>
      <c r="CY49" s="94"/>
      <c r="CZ49" s="94"/>
      <c r="DA49" s="95"/>
      <c r="DB49" s="32"/>
      <c r="DC49" s="94"/>
      <c r="DD49" s="94"/>
      <c r="DE49" s="94"/>
      <c r="DF49" s="94"/>
      <c r="DG49" s="94"/>
      <c r="DH49" s="94"/>
      <c r="DI49" s="94"/>
      <c r="DJ49" s="94"/>
      <c r="DK49" s="96"/>
      <c r="DL49" s="33"/>
      <c r="DM49" s="94"/>
      <c r="DN49" s="94"/>
      <c r="DO49" s="94"/>
      <c r="DP49" s="94"/>
      <c r="DQ49" s="94"/>
      <c r="DR49" s="94"/>
      <c r="DS49" s="94"/>
      <c r="DT49" s="94"/>
      <c r="DU49" s="95"/>
      <c r="DV49" s="32"/>
      <c r="DW49" s="94"/>
      <c r="DX49" s="94"/>
      <c r="DY49" s="94"/>
      <c r="DZ49" s="94"/>
      <c r="EA49" s="94"/>
      <c r="EB49" s="94"/>
      <c r="EC49" s="94"/>
      <c r="ED49" s="94"/>
      <c r="EE49" s="95"/>
      <c r="EF49" s="32"/>
      <c r="EG49" s="94"/>
      <c r="EH49" s="94"/>
      <c r="EI49" s="94"/>
      <c r="EJ49" s="94"/>
      <c r="EK49" s="94"/>
      <c r="EL49" s="94"/>
      <c r="EM49" s="94"/>
      <c r="EN49" s="94"/>
      <c r="EO49" s="95"/>
      <c r="EP49" s="32"/>
      <c r="EQ49" s="94"/>
      <c r="ER49" s="94"/>
      <c r="ES49" s="94"/>
      <c r="ET49" s="94"/>
      <c r="EU49" s="94"/>
      <c r="EV49" s="94"/>
      <c r="EW49" s="94"/>
      <c r="EX49" s="94"/>
      <c r="EY49" s="96"/>
      <c r="EZ49" s="33"/>
      <c r="FA49" s="94"/>
      <c r="FB49" s="94"/>
      <c r="FC49" s="94"/>
      <c r="FD49" s="94"/>
      <c r="FE49" s="94"/>
      <c r="FF49" s="94"/>
      <c r="FG49" s="94"/>
      <c r="FH49" s="94"/>
      <c r="FI49" s="95"/>
      <c r="FJ49" s="32"/>
      <c r="FK49" s="94"/>
      <c r="FL49" s="94"/>
      <c r="FM49" s="94"/>
      <c r="FN49" s="94"/>
      <c r="FO49" s="94"/>
      <c r="FP49" s="94"/>
      <c r="FQ49" s="94"/>
      <c r="FR49" s="94"/>
      <c r="FS49" s="95"/>
      <c r="FT49" s="32"/>
      <c r="FU49" s="94"/>
      <c r="FV49" s="94"/>
      <c r="FW49" s="94"/>
      <c r="FX49" s="94"/>
      <c r="FY49" s="94"/>
      <c r="FZ49" s="94"/>
      <c r="GA49" s="94"/>
      <c r="GB49" s="94"/>
      <c r="GC49" s="95"/>
      <c r="GD49" s="32"/>
      <c r="GE49" s="94"/>
      <c r="GF49" s="94"/>
      <c r="GG49" s="94"/>
      <c r="GH49" s="94"/>
      <c r="GI49" s="94"/>
      <c r="GJ49" s="94"/>
      <c r="GK49" s="94"/>
      <c r="GL49" s="94"/>
      <c r="GM49" s="96"/>
      <c r="GN49" s="33"/>
      <c r="GO49" s="94"/>
      <c r="GP49" s="94"/>
      <c r="GQ49" s="94"/>
      <c r="GR49" s="94"/>
      <c r="GS49" s="94"/>
      <c r="GT49" s="94"/>
      <c r="GU49" s="94"/>
      <c r="GV49" s="94"/>
      <c r="GW49" s="95"/>
      <c r="GX49" s="32"/>
      <c r="GY49" s="94"/>
      <c r="GZ49" s="94"/>
      <c r="HA49" s="94"/>
      <c r="HB49" s="94"/>
      <c r="HC49" s="94"/>
      <c r="HD49" s="94"/>
      <c r="HE49" s="94"/>
      <c r="HF49" s="94"/>
      <c r="HG49" s="95"/>
      <c r="HH49" s="32"/>
      <c r="HI49" s="94"/>
      <c r="HJ49" s="94"/>
      <c r="HK49" s="94"/>
      <c r="HL49" s="94"/>
      <c r="HM49" s="94"/>
      <c r="HN49" s="94"/>
      <c r="HO49" s="94"/>
      <c r="HP49" s="94"/>
      <c r="HQ49" s="95"/>
      <c r="HR49" s="32"/>
      <c r="HS49" s="94"/>
      <c r="HT49" s="94"/>
      <c r="HU49" s="94"/>
      <c r="HV49" s="94"/>
      <c r="HW49" s="94"/>
      <c r="HX49" s="94"/>
      <c r="HY49" s="94"/>
      <c r="HZ49" s="94"/>
      <c r="IA49" s="96"/>
      <c r="IB49" s="33"/>
      <c r="IC49" s="94"/>
      <c r="ID49" s="94"/>
      <c r="IE49" s="94"/>
      <c r="IF49" s="94"/>
      <c r="IG49" s="94"/>
      <c r="IH49" s="94"/>
      <c r="II49" s="94"/>
      <c r="IJ49" s="94"/>
      <c r="IK49" s="95"/>
      <c r="IL49" s="32"/>
      <c r="IM49" s="94"/>
      <c r="IN49" s="94"/>
      <c r="IO49" s="94"/>
      <c r="IP49" s="94"/>
      <c r="IQ49" s="94"/>
      <c r="IR49" s="94"/>
      <c r="IS49" s="94"/>
      <c r="IT49" s="94"/>
      <c r="IU49" s="95"/>
      <c r="IV49" s="32"/>
      <c r="IW49" s="94"/>
      <c r="IX49" s="94"/>
      <c r="IY49" s="94"/>
      <c r="IZ49" s="94"/>
      <c r="JA49" s="94"/>
      <c r="JB49" s="94"/>
      <c r="JC49" s="94"/>
      <c r="JD49" s="94"/>
      <c r="JE49" s="95"/>
      <c r="JF49" s="32"/>
      <c r="JG49" s="94"/>
      <c r="JH49" s="94"/>
      <c r="JI49" s="94"/>
      <c r="JJ49" s="94"/>
      <c r="JK49" s="94"/>
      <c r="JL49" s="94"/>
      <c r="JM49" s="94"/>
      <c r="JN49" s="94"/>
      <c r="JO49" s="95"/>
    </row>
    <row r="50" spans="1:275" x14ac:dyDescent="0.2">
      <c r="A50" s="93" t="s">
        <v>59</v>
      </c>
      <c r="B50" s="35">
        <v>2</v>
      </c>
      <c r="C50" s="35" t="s">
        <v>25</v>
      </c>
      <c r="D50" s="35">
        <v>22</v>
      </c>
      <c r="E50" s="36">
        <v>0.25</v>
      </c>
      <c r="F50" s="32"/>
      <c r="G50" s="94"/>
      <c r="H50" s="94"/>
      <c r="I50" s="94"/>
      <c r="J50" s="94"/>
      <c r="K50" s="94"/>
      <c r="M50" s="94"/>
      <c r="N50" s="94"/>
      <c r="O50" s="95"/>
      <c r="P50" s="37">
        <f>R$18</f>
        <v>6</v>
      </c>
      <c r="Q50" s="37">
        <v>22</v>
      </c>
      <c r="R50" s="98"/>
      <c r="S50" s="29">
        <v>40</v>
      </c>
      <c r="T50" s="38">
        <f t="shared" ref="T50" si="88">ROUNDUP(Q50/S50,0)</f>
        <v>1</v>
      </c>
      <c r="U50" s="38">
        <f t="shared" ref="U50" si="89">T50*$E50</f>
        <v>0.25</v>
      </c>
      <c r="V50" s="29"/>
      <c r="W50" s="38">
        <f t="shared" si="66"/>
        <v>1</v>
      </c>
      <c r="X50" s="38">
        <f t="shared" ref="X50:X53" si="90">W50*$D50/10</f>
        <v>2.2000000000000002</v>
      </c>
      <c r="Y50" s="47">
        <f t="shared" ref="Y50" si="91">IF($C50="C",$B50*ROUNDUP(Q50/S50,0),IF($C50="L",2*$B50*ROUNDUP(Q50/S50,0),0))</f>
        <v>2</v>
      </c>
      <c r="Z50" s="32"/>
      <c r="AA50" s="94"/>
      <c r="AB50" s="94"/>
      <c r="AC50" s="94"/>
      <c r="AD50" s="94"/>
      <c r="AE50" s="94"/>
      <c r="AF50" s="94"/>
      <c r="AG50" s="38"/>
      <c r="AH50" s="94"/>
      <c r="AI50" s="95"/>
      <c r="AJ50" s="37">
        <f>AL$18</f>
        <v>7</v>
      </c>
      <c r="AK50" s="38">
        <f>AM$17</f>
        <v>30</v>
      </c>
      <c r="AL50" s="98"/>
      <c r="AM50" s="29">
        <v>40</v>
      </c>
      <c r="AN50" s="38">
        <f t="shared" ref="AN50" si="92">ROUNDUP(AK50/AM50,0)</f>
        <v>1</v>
      </c>
      <c r="AO50" s="38">
        <f t="shared" ref="AO50" si="93">AN50*$E50</f>
        <v>0.25</v>
      </c>
      <c r="AP50" s="29"/>
      <c r="AQ50" s="38">
        <f>IFERROR(IF(ISERROR(FIND(",",AP50)),IF(LEN(AP50)&gt;0,AN50-1,AN50),AN50-1-(LEN(AP50)-LEN(SUBSTITUTE(AP50,",","")))),"")</f>
        <v>1</v>
      </c>
      <c r="AR50" s="38">
        <f t="shared" ref="AR50:AR53" si="94">AQ50*$D50/10</f>
        <v>2.2000000000000002</v>
      </c>
      <c r="AS50" s="47">
        <f t="shared" ref="AS50" si="95">IF($C50="C",$B50*ROUNDUP(AK50/AM50,0),IF($C50="L",2*$B50*ROUNDUP(AK50/AM50,0),0))</f>
        <v>2</v>
      </c>
      <c r="AT50" s="32"/>
      <c r="AU50" s="94"/>
      <c r="AV50" s="94"/>
      <c r="AW50" s="94"/>
      <c r="AX50" s="94"/>
      <c r="AY50" s="94"/>
      <c r="AZ50" s="94"/>
      <c r="BA50" s="94"/>
      <c r="BB50" s="94"/>
      <c r="BC50" s="95"/>
      <c r="BD50" s="32"/>
      <c r="BE50" s="94"/>
      <c r="BF50" s="94"/>
      <c r="BG50" s="94"/>
      <c r="BH50" s="94"/>
      <c r="BI50" s="94"/>
      <c r="BJ50" s="94"/>
      <c r="BK50" s="94"/>
      <c r="BL50" s="94"/>
      <c r="BM50" s="95"/>
      <c r="BN50" s="32"/>
      <c r="BO50" s="94"/>
      <c r="BP50" s="94"/>
      <c r="BQ50" s="94"/>
      <c r="BR50" s="94"/>
      <c r="BS50" s="94"/>
      <c r="BT50" s="94"/>
      <c r="BU50" s="94"/>
      <c r="BV50" s="94"/>
      <c r="BW50" s="96"/>
      <c r="BX50" s="33"/>
      <c r="BY50" s="94"/>
      <c r="BZ50" s="94"/>
      <c r="CA50" s="94"/>
      <c r="CB50" s="94"/>
      <c r="CC50" s="94"/>
      <c r="CD50" s="94"/>
      <c r="CE50" s="94"/>
      <c r="CF50" s="94"/>
      <c r="CG50" s="95"/>
      <c r="CH50" s="32"/>
      <c r="CI50" s="94"/>
      <c r="CJ50" s="94"/>
      <c r="CK50" s="94"/>
      <c r="CL50" s="94"/>
      <c r="CM50" s="94"/>
      <c r="CN50" s="94"/>
      <c r="CO50" s="94"/>
      <c r="CP50" s="94"/>
      <c r="CQ50" s="95"/>
      <c r="CR50" s="32"/>
      <c r="CS50" s="94"/>
      <c r="CT50" s="94"/>
      <c r="CU50" s="94"/>
      <c r="CV50" s="94"/>
      <c r="CW50" s="94"/>
      <c r="CX50" s="94"/>
      <c r="CY50" s="94"/>
      <c r="CZ50" s="94"/>
      <c r="DA50" s="95"/>
      <c r="DB50" s="32"/>
      <c r="DC50" s="94"/>
      <c r="DD50" s="94"/>
      <c r="DE50" s="94"/>
      <c r="DF50" s="94"/>
      <c r="DG50" s="94"/>
      <c r="DH50" s="94"/>
      <c r="DI50" s="94"/>
      <c r="DJ50" s="94"/>
      <c r="DK50" s="96"/>
      <c r="DL50" s="33"/>
      <c r="DM50" s="94"/>
      <c r="DN50" s="94"/>
      <c r="DO50" s="94"/>
      <c r="DP50" s="94"/>
      <c r="DQ50" s="94"/>
      <c r="DR50" s="94"/>
      <c r="DS50" s="94"/>
      <c r="DT50" s="94"/>
      <c r="DU50" s="95"/>
      <c r="DV50" s="32"/>
      <c r="DW50" s="94"/>
      <c r="DX50" s="94"/>
      <c r="DY50" s="94"/>
      <c r="DZ50" s="94"/>
      <c r="EA50" s="94"/>
      <c r="EB50" s="94"/>
      <c r="EC50" s="94"/>
      <c r="ED50" s="94"/>
      <c r="EE50" s="95"/>
      <c r="EF50" s="32"/>
      <c r="EG50" s="94"/>
      <c r="EH50" s="94"/>
      <c r="EI50" s="94"/>
      <c r="EJ50" s="94"/>
      <c r="EK50" s="94"/>
      <c r="EL50" s="94"/>
      <c r="EM50" s="94"/>
      <c r="EN50" s="94"/>
      <c r="EO50" s="95"/>
      <c r="EP50" s="32"/>
      <c r="EQ50" s="94"/>
      <c r="ER50" s="94"/>
      <c r="ES50" s="94"/>
      <c r="ET50" s="94"/>
      <c r="EU50" s="94"/>
      <c r="EV50" s="94"/>
      <c r="EW50" s="94"/>
      <c r="EX50" s="94"/>
      <c r="EY50" s="96"/>
      <c r="EZ50" s="33"/>
      <c r="FA50" s="94"/>
      <c r="FB50" s="94"/>
      <c r="FC50" s="94"/>
      <c r="FD50" s="94"/>
      <c r="FE50" s="94"/>
      <c r="FF50" s="94"/>
      <c r="FG50" s="94"/>
      <c r="FH50" s="94"/>
      <c r="FI50" s="95"/>
      <c r="FJ50" s="32"/>
      <c r="FK50" s="94"/>
      <c r="FL50" s="94"/>
      <c r="FM50" s="94"/>
      <c r="FN50" s="94"/>
      <c r="FO50" s="94"/>
      <c r="FP50" s="94"/>
      <c r="FQ50" s="94"/>
      <c r="FR50" s="94"/>
      <c r="FS50" s="95"/>
      <c r="FT50" s="32"/>
      <c r="FU50" s="94"/>
      <c r="FV50" s="94"/>
      <c r="FW50" s="94"/>
      <c r="FX50" s="94"/>
      <c r="FY50" s="94"/>
      <c r="FZ50" s="94"/>
      <c r="GA50" s="94"/>
      <c r="GB50" s="94"/>
      <c r="GC50" s="95"/>
      <c r="GD50" s="32"/>
      <c r="GE50" s="94"/>
      <c r="GF50" s="94"/>
      <c r="GG50" s="94"/>
      <c r="GH50" s="94"/>
      <c r="GI50" s="94"/>
      <c r="GJ50" s="94"/>
      <c r="GK50" s="94"/>
      <c r="GL50" s="94"/>
      <c r="GM50" s="96"/>
      <c r="GN50" s="33"/>
      <c r="GO50" s="94"/>
      <c r="GP50" s="94"/>
      <c r="GQ50" s="94"/>
      <c r="GR50" s="94"/>
      <c r="GS50" s="94"/>
      <c r="GT50" s="94"/>
      <c r="GU50" s="94"/>
      <c r="GV50" s="94"/>
      <c r="GW50" s="95"/>
      <c r="GX50" s="32"/>
      <c r="GY50" s="94"/>
      <c r="GZ50" s="94"/>
      <c r="HA50" s="94"/>
      <c r="HB50" s="94"/>
      <c r="HC50" s="94"/>
      <c r="HD50" s="94"/>
      <c r="HE50" s="94"/>
      <c r="HF50" s="94"/>
      <c r="HG50" s="95"/>
      <c r="HH50" s="32"/>
      <c r="HI50" s="94"/>
      <c r="HJ50" s="94"/>
      <c r="HK50" s="94"/>
      <c r="HL50" s="94"/>
      <c r="HM50" s="94"/>
      <c r="HN50" s="94"/>
      <c r="HO50" s="94"/>
      <c r="HP50" s="94"/>
      <c r="HQ50" s="95"/>
      <c r="HR50" s="32"/>
      <c r="HS50" s="94"/>
      <c r="HT50" s="94"/>
      <c r="HU50" s="94"/>
      <c r="HV50" s="94"/>
      <c r="HW50" s="94"/>
      <c r="HX50" s="94"/>
      <c r="HY50" s="94"/>
      <c r="HZ50" s="94"/>
      <c r="IA50" s="96"/>
      <c r="IB50" s="33"/>
      <c r="IC50" s="94"/>
      <c r="ID50" s="94"/>
      <c r="IE50" s="94"/>
      <c r="IF50" s="94"/>
      <c r="IG50" s="94"/>
      <c r="IH50" s="94"/>
      <c r="II50" s="94"/>
      <c r="IJ50" s="94"/>
      <c r="IK50" s="95"/>
      <c r="IL50" s="32"/>
      <c r="IM50" s="94"/>
      <c r="IN50" s="94"/>
      <c r="IO50" s="94"/>
      <c r="IP50" s="94"/>
      <c r="IQ50" s="94"/>
      <c r="IR50" s="94"/>
      <c r="IS50" s="94"/>
      <c r="IT50" s="94"/>
      <c r="IU50" s="95"/>
      <c r="IV50" s="32"/>
      <c r="IW50" s="94"/>
      <c r="IX50" s="94"/>
      <c r="IY50" s="94"/>
      <c r="IZ50" s="94"/>
      <c r="JA50" s="94"/>
      <c r="JB50" s="94"/>
      <c r="JC50" s="94"/>
      <c r="JD50" s="94"/>
      <c r="JE50" s="95"/>
      <c r="JF50" s="32"/>
      <c r="JG50" s="94"/>
      <c r="JH50" s="94"/>
      <c r="JI50" s="94"/>
      <c r="JJ50" s="94"/>
      <c r="JK50" s="94"/>
      <c r="JL50" s="94"/>
      <c r="JM50" s="94"/>
      <c r="JN50" s="94"/>
      <c r="JO50" s="95"/>
    </row>
    <row r="51" spans="1:275" x14ac:dyDescent="0.2">
      <c r="A51" s="93" t="s">
        <v>60</v>
      </c>
      <c r="B51" s="35">
        <v>3</v>
      </c>
      <c r="C51" s="35" t="s">
        <v>27</v>
      </c>
      <c r="D51" s="35">
        <v>90</v>
      </c>
      <c r="E51" s="36">
        <v>0.5</v>
      </c>
      <c r="F51" s="32"/>
      <c r="G51" s="94"/>
      <c r="H51" s="94"/>
      <c r="I51" s="94"/>
      <c r="J51" s="94"/>
      <c r="K51" s="94"/>
      <c r="M51" s="94"/>
      <c r="N51" s="94"/>
      <c r="O51" s="95"/>
      <c r="P51" s="37">
        <f t="shared" ref="P51" si="96">R$18</f>
        <v>6</v>
      </c>
      <c r="Q51" s="37">
        <v>20</v>
      </c>
      <c r="R51" s="98"/>
      <c r="S51" s="29">
        <v>8</v>
      </c>
      <c r="T51" s="38">
        <f t="shared" ref="T51:T53" si="97">ROUNDUP(Q51/S51,0)</f>
        <v>3</v>
      </c>
      <c r="U51" s="38">
        <f t="shared" ref="U51:U53" si="98">T51*$E51</f>
        <v>1.5</v>
      </c>
      <c r="V51" s="29"/>
      <c r="W51" s="38">
        <f t="shared" si="66"/>
        <v>3</v>
      </c>
      <c r="X51" s="38">
        <f t="shared" si="90"/>
        <v>27</v>
      </c>
      <c r="Y51" s="47">
        <f t="shared" ref="Y51:Y53" si="99">IF($C51="C",$B51*ROUNDUP(Q51/S51,0),IF($C51="L",2*$B51*ROUNDUP(Q51/S51,0),0))</f>
        <v>0</v>
      </c>
      <c r="Z51" s="32"/>
      <c r="AA51" s="94"/>
      <c r="AB51" s="94"/>
      <c r="AC51" s="94"/>
      <c r="AD51" s="94"/>
      <c r="AE51" s="94"/>
      <c r="AF51" s="94"/>
      <c r="AG51" s="38"/>
      <c r="AH51" s="94"/>
      <c r="AI51" s="95"/>
      <c r="AJ51" s="37">
        <f t="shared" ref="AJ51:AJ53" si="100">AL$18</f>
        <v>7</v>
      </c>
      <c r="AK51" s="38">
        <f t="shared" ref="AK51:AK53" si="101">AM$17</f>
        <v>30</v>
      </c>
      <c r="AL51" s="98"/>
      <c r="AM51" s="29">
        <v>8</v>
      </c>
      <c r="AN51" s="38">
        <f t="shared" ref="AN51:AN53" si="102">ROUNDUP(AK51/AM51,0)</f>
        <v>4</v>
      </c>
      <c r="AO51" s="38">
        <f t="shared" ref="AO51:AO53" si="103">AN51*$E51</f>
        <v>2</v>
      </c>
      <c r="AP51" s="29"/>
      <c r="AQ51" s="38">
        <f t="shared" ref="AQ51:AQ53" si="104">IFERROR(IF(ISERROR(FIND(",",AP51)),IF(LEN(AP51)&gt;0,AN51-1,AN51),AN51-1-(LEN(AP51)-LEN(SUBSTITUTE(AP51,",","")))),"")</f>
        <v>4</v>
      </c>
      <c r="AR51" s="38">
        <f t="shared" si="94"/>
        <v>36</v>
      </c>
      <c r="AS51" s="47">
        <f t="shared" ref="AS51:AS53" si="105">IF($C51="C",$B51*ROUNDUP(AK51/AM51,0),IF($C51="L",2*$B51*ROUNDUP(AK51/AM51,0),0))</f>
        <v>0</v>
      </c>
      <c r="AT51" s="32"/>
      <c r="AU51" s="94"/>
      <c r="AV51" s="94"/>
      <c r="AW51" s="94"/>
      <c r="AX51" s="94"/>
      <c r="AY51" s="94"/>
      <c r="AZ51" s="94"/>
      <c r="BA51" s="94"/>
      <c r="BB51" s="94"/>
      <c r="BC51" s="95"/>
      <c r="BD51" s="32"/>
      <c r="BE51" s="94"/>
      <c r="BF51" s="94"/>
      <c r="BG51" s="94"/>
      <c r="BH51" s="94"/>
      <c r="BI51" s="94"/>
      <c r="BJ51" s="94"/>
      <c r="BK51" s="94"/>
      <c r="BL51" s="94"/>
      <c r="BM51" s="95"/>
      <c r="BN51" s="32"/>
      <c r="BO51" s="94"/>
      <c r="BP51" s="94"/>
      <c r="BQ51" s="94"/>
      <c r="BR51" s="94"/>
      <c r="BS51" s="94"/>
      <c r="BT51" s="94"/>
      <c r="BU51" s="94"/>
      <c r="BV51" s="94"/>
      <c r="BW51" s="96"/>
      <c r="BX51" s="33"/>
      <c r="BY51" s="94"/>
      <c r="BZ51" s="94"/>
      <c r="CA51" s="94"/>
      <c r="CB51" s="94"/>
      <c r="CC51" s="94"/>
      <c r="CD51" s="94"/>
      <c r="CE51" s="94"/>
      <c r="CF51" s="94"/>
      <c r="CG51" s="95"/>
      <c r="CH51" s="32"/>
      <c r="CI51" s="94"/>
      <c r="CJ51" s="94"/>
      <c r="CK51" s="94"/>
      <c r="CL51" s="94"/>
      <c r="CM51" s="94"/>
      <c r="CN51" s="94"/>
      <c r="CO51" s="94"/>
      <c r="CP51" s="94"/>
      <c r="CQ51" s="95"/>
      <c r="CR51" s="32"/>
      <c r="CS51" s="94"/>
      <c r="CT51" s="94"/>
      <c r="CU51" s="94"/>
      <c r="CV51" s="94"/>
      <c r="CW51" s="94"/>
      <c r="CX51" s="94"/>
      <c r="CY51" s="94"/>
      <c r="CZ51" s="94"/>
      <c r="DA51" s="95"/>
      <c r="DB51" s="32"/>
      <c r="DC51" s="94"/>
      <c r="DD51" s="94"/>
      <c r="DE51" s="94"/>
      <c r="DF51" s="94"/>
      <c r="DG51" s="94"/>
      <c r="DH51" s="94"/>
      <c r="DI51" s="94"/>
      <c r="DJ51" s="94"/>
      <c r="DK51" s="96"/>
      <c r="DL51" s="33"/>
      <c r="DM51" s="94"/>
      <c r="DN51" s="94"/>
      <c r="DO51" s="94"/>
      <c r="DP51" s="94"/>
      <c r="DQ51" s="94"/>
      <c r="DR51" s="94"/>
      <c r="DS51" s="94"/>
      <c r="DT51" s="94"/>
      <c r="DU51" s="95"/>
      <c r="DV51" s="32"/>
      <c r="DW51" s="94"/>
      <c r="DX51" s="94"/>
      <c r="DY51" s="94"/>
      <c r="DZ51" s="94"/>
      <c r="EA51" s="94"/>
      <c r="EB51" s="94"/>
      <c r="EC51" s="94"/>
      <c r="ED51" s="94"/>
      <c r="EE51" s="95"/>
      <c r="EF51" s="32"/>
      <c r="EG51" s="94"/>
      <c r="EH51" s="94"/>
      <c r="EI51" s="94"/>
      <c r="EJ51" s="94"/>
      <c r="EK51" s="94"/>
      <c r="EL51" s="94"/>
      <c r="EM51" s="94"/>
      <c r="EN51" s="94"/>
      <c r="EO51" s="95"/>
      <c r="EP51" s="32"/>
      <c r="EQ51" s="94"/>
      <c r="ER51" s="94"/>
      <c r="ES51" s="94"/>
      <c r="ET51" s="94"/>
      <c r="EU51" s="94"/>
      <c r="EV51" s="94"/>
      <c r="EW51" s="94"/>
      <c r="EX51" s="94"/>
      <c r="EY51" s="96"/>
      <c r="EZ51" s="33"/>
      <c r="FA51" s="94"/>
      <c r="FB51" s="94"/>
      <c r="FC51" s="94"/>
      <c r="FD51" s="94"/>
      <c r="FE51" s="94"/>
      <c r="FF51" s="94"/>
      <c r="FG51" s="94"/>
      <c r="FH51" s="94"/>
      <c r="FI51" s="95"/>
      <c r="FJ51" s="32"/>
      <c r="FK51" s="94"/>
      <c r="FL51" s="94"/>
      <c r="FM51" s="94"/>
      <c r="FN51" s="94"/>
      <c r="FO51" s="94"/>
      <c r="FP51" s="94"/>
      <c r="FQ51" s="94"/>
      <c r="FR51" s="94"/>
      <c r="FS51" s="95"/>
      <c r="FT51" s="32"/>
      <c r="FU51" s="94"/>
      <c r="FV51" s="94"/>
      <c r="FW51" s="94"/>
      <c r="FX51" s="94"/>
      <c r="FY51" s="94"/>
      <c r="FZ51" s="94"/>
      <c r="GA51" s="94"/>
      <c r="GB51" s="94"/>
      <c r="GC51" s="95"/>
      <c r="GD51" s="32"/>
      <c r="GE51" s="94"/>
      <c r="GF51" s="94"/>
      <c r="GG51" s="94"/>
      <c r="GH51" s="94"/>
      <c r="GI51" s="94"/>
      <c r="GJ51" s="94"/>
      <c r="GK51" s="94"/>
      <c r="GL51" s="94"/>
      <c r="GM51" s="96"/>
      <c r="GN51" s="33"/>
      <c r="GO51" s="94"/>
      <c r="GP51" s="94"/>
      <c r="GQ51" s="94"/>
      <c r="GR51" s="94"/>
      <c r="GS51" s="94"/>
      <c r="GT51" s="94"/>
      <c r="GU51" s="94"/>
      <c r="GV51" s="94"/>
      <c r="GW51" s="95"/>
      <c r="GX51" s="32"/>
      <c r="GY51" s="94"/>
      <c r="GZ51" s="94"/>
      <c r="HA51" s="94"/>
      <c r="HB51" s="94"/>
      <c r="HC51" s="94"/>
      <c r="HD51" s="94"/>
      <c r="HE51" s="94"/>
      <c r="HF51" s="94"/>
      <c r="HG51" s="95"/>
      <c r="HH51" s="32"/>
      <c r="HI51" s="94"/>
      <c r="HJ51" s="94"/>
      <c r="HK51" s="94"/>
      <c r="HL51" s="94"/>
      <c r="HM51" s="94"/>
      <c r="HN51" s="94"/>
      <c r="HO51" s="94"/>
      <c r="HP51" s="94"/>
      <c r="HQ51" s="95"/>
      <c r="HR51" s="32"/>
      <c r="HS51" s="94"/>
      <c r="HT51" s="94"/>
      <c r="HU51" s="94"/>
      <c r="HV51" s="94"/>
      <c r="HW51" s="94"/>
      <c r="HX51" s="94"/>
      <c r="HY51" s="94"/>
      <c r="HZ51" s="94"/>
      <c r="IA51" s="96"/>
      <c r="IB51" s="33"/>
      <c r="IC51" s="94"/>
      <c r="ID51" s="94"/>
      <c r="IE51" s="94"/>
      <c r="IF51" s="94"/>
      <c r="IG51" s="94"/>
      <c r="IH51" s="94"/>
      <c r="II51" s="94"/>
      <c r="IJ51" s="94"/>
      <c r="IK51" s="95"/>
      <c r="IL51" s="32"/>
      <c r="IM51" s="94"/>
      <c r="IN51" s="94"/>
      <c r="IO51" s="94"/>
      <c r="IP51" s="94"/>
      <c r="IQ51" s="94"/>
      <c r="IR51" s="94"/>
      <c r="IS51" s="94"/>
      <c r="IT51" s="94"/>
      <c r="IU51" s="95"/>
      <c r="IV51" s="32"/>
      <c r="IW51" s="94"/>
      <c r="IX51" s="94"/>
      <c r="IY51" s="94"/>
      <c r="IZ51" s="94"/>
      <c r="JA51" s="94"/>
      <c r="JB51" s="94"/>
      <c r="JC51" s="94"/>
      <c r="JD51" s="94"/>
      <c r="JE51" s="95"/>
      <c r="JF51" s="32"/>
      <c r="JG51" s="94"/>
      <c r="JH51" s="94"/>
      <c r="JI51" s="94"/>
      <c r="JJ51" s="94"/>
      <c r="JK51" s="94"/>
      <c r="JL51" s="94"/>
      <c r="JM51" s="94"/>
      <c r="JN51" s="94"/>
      <c r="JO51" s="95"/>
    </row>
    <row r="52" spans="1:275" x14ac:dyDescent="0.2">
      <c r="A52" s="93" t="s">
        <v>74</v>
      </c>
      <c r="B52" s="35">
        <v>4</v>
      </c>
      <c r="C52" s="35" t="s">
        <v>25</v>
      </c>
      <c r="D52" s="35">
        <v>42</v>
      </c>
      <c r="E52" s="36">
        <v>0.25</v>
      </c>
      <c r="F52" s="32"/>
      <c r="G52" s="94"/>
      <c r="H52" s="94"/>
      <c r="I52" s="94"/>
      <c r="J52" s="94"/>
      <c r="K52" s="94"/>
      <c r="M52" s="94"/>
      <c r="N52" s="94"/>
      <c r="O52" s="95"/>
      <c r="P52" s="37">
        <v>7</v>
      </c>
      <c r="Q52" s="37">
        <v>24</v>
      </c>
      <c r="R52" s="98"/>
      <c r="S52" s="29">
        <v>40</v>
      </c>
      <c r="T52" s="38">
        <f t="shared" si="97"/>
        <v>1</v>
      </c>
      <c r="U52" s="38">
        <f t="shared" si="98"/>
        <v>0.25</v>
      </c>
      <c r="V52" s="29"/>
      <c r="W52" s="38">
        <f t="shared" si="66"/>
        <v>1</v>
      </c>
      <c r="X52" s="38">
        <f t="shared" si="90"/>
        <v>4.2</v>
      </c>
      <c r="Y52" s="47">
        <f t="shared" si="99"/>
        <v>4</v>
      </c>
      <c r="Z52" s="32"/>
      <c r="AA52" s="94"/>
      <c r="AB52" s="94"/>
      <c r="AC52" s="94"/>
      <c r="AD52" s="94"/>
      <c r="AE52" s="94"/>
      <c r="AF52" s="94"/>
      <c r="AG52" s="38"/>
      <c r="AH52" s="94"/>
      <c r="AI52" s="95"/>
      <c r="AJ52" s="37">
        <f t="shared" si="100"/>
        <v>7</v>
      </c>
      <c r="AK52" s="38">
        <f t="shared" si="101"/>
        <v>30</v>
      </c>
      <c r="AL52" s="98"/>
      <c r="AM52" s="29">
        <v>40</v>
      </c>
      <c r="AN52" s="38">
        <f t="shared" si="102"/>
        <v>1</v>
      </c>
      <c r="AO52" s="38">
        <f t="shared" si="103"/>
        <v>0.25</v>
      </c>
      <c r="AP52" s="29"/>
      <c r="AQ52" s="38">
        <f t="shared" si="104"/>
        <v>1</v>
      </c>
      <c r="AR52" s="38">
        <f t="shared" si="94"/>
        <v>4.2</v>
      </c>
      <c r="AS52" s="47">
        <f t="shared" si="105"/>
        <v>4</v>
      </c>
      <c r="AT52" s="32"/>
      <c r="AU52" s="94"/>
      <c r="AV52" s="94"/>
      <c r="AW52" s="94"/>
      <c r="AX52" s="94"/>
      <c r="AY52" s="94"/>
      <c r="AZ52" s="94"/>
      <c r="BA52" s="94"/>
      <c r="BB52" s="94"/>
      <c r="BC52" s="95"/>
      <c r="BD52" s="32"/>
      <c r="BE52" s="94"/>
      <c r="BF52" s="94"/>
      <c r="BG52" s="94"/>
      <c r="BH52" s="94"/>
      <c r="BI52" s="94"/>
      <c r="BJ52" s="94"/>
      <c r="BK52" s="94"/>
      <c r="BL52" s="94"/>
      <c r="BM52" s="95"/>
      <c r="BN52" s="32"/>
      <c r="BO52" s="94"/>
      <c r="BP52" s="94"/>
      <c r="BQ52" s="94"/>
      <c r="BR52" s="94"/>
      <c r="BS52" s="94"/>
      <c r="BT52" s="94"/>
      <c r="BU52" s="94"/>
      <c r="BV52" s="94"/>
      <c r="BW52" s="96"/>
      <c r="BX52" s="33"/>
      <c r="BY52" s="94"/>
      <c r="BZ52" s="94"/>
      <c r="CA52" s="94"/>
      <c r="CB52" s="94"/>
      <c r="CC52" s="94"/>
      <c r="CD52" s="94"/>
      <c r="CE52" s="94"/>
      <c r="CF52" s="94"/>
      <c r="CG52" s="95"/>
      <c r="CH52" s="32"/>
      <c r="CI52" s="94"/>
      <c r="CJ52" s="94"/>
      <c r="CK52" s="94"/>
      <c r="CL52" s="94"/>
      <c r="CM52" s="94"/>
      <c r="CN52" s="94"/>
      <c r="CO52" s="94"/>
      <c r="CP52" s="94"/>
      <c r="CQ52" s="95"/>
      <c r="CR52" s="32"/>
      <c r="CS52" s="94"/>
      <c r="CT52" s="94"/>
      <c r="CU52" s="94"/>
      <c r="CV52" s="94"/>
      <c r="CW52" s="94"/>
      <c r="CX52" s="94"/>
      <c r="CY52" s="94"/>
      <c r="CZ52" s="94"/>
      <c r="DA52" s="95"/>
      <c r="DB52" s="32"/>
      <c r="DC52" s="94"/>
      <c r="DD52" s="94"/>
      <c r="DE52" s="94"/>
      <c r="DF52" s="94"/>
      <c r="DG52" s="94"/>
      <c r="DH52" s="94"/>
      <c r="DI52" s="94"/>
      <c r="DJ52" s="94"/>
      <c r="DK52" s="96"/>
      <c r="DL52" s="33"/>
      <c r="DM52" s="94"/>
      <c r="DN52" s="94"/>
      <c r="DO52" s="94"/>
      <c r="DP52" s="94"/>
      <c r="DQ52" s="94"/>
      <c r="DR52" s="94"/>
      <c r="DS52" s="94"/>
      <c r="DT52" s="94"/>
      <c r="DU52" s="95"/>
      <c r="DV52" s="32"/>
      <c r="DW52" s="94"/>
      <c r="DX52" s="94"/>
      <c r="DY52" s="94"/>
      <c r="DZ52" s="94"/>
      <c r="EA52" s="94"/>
      <c r="EB52" s="94"/>
      <c r="EC52" s="94"/>
      <c r="ED52" s="94"/>
      <c r="EE52" s="95"/>
      <c r="EF52" s="32"/>
      <c r="EG52" s="94"/>
      <c r="EH52" s="94"/>
      <c r="EI52" s="94"/>
      <c r="EJ52" s="94"/>
      <c r="EK52" s="94"/>
      <c r="EL52" s="94"/>
      <c r="EM52" s="94"/>
      <c r="EN52" s="94"/>
      <c r="EO52" s="95"/>
      <c r="EP52" s="32"/>
      <c r="EQ52" s="94"/>
      <c r="ER52" s="94"/>
      <c r="ES52" s="94"/>
      <c r="ET52" s="94"/>
      <c r="EU52" s="94"/>
      <c r="EV52" s="94"/>
      <c r="EW52" s="94"/>
      <c r="EX52" s="94"/>
      <c r="EY52" s="96"/>
      <c r="EZ52" s="33"/>
      <c r="FA52" s="94"/>
      <c r="FB52" s="94"/>
      <c r="FC52" s="94"/>
      <c r="FD52" s="94"/>
      <c r="FE52" s="94"/>
      <c r="FF52" s="94"/>
      <c r="FG52" s="94"/>
      <c r="FH52" s="94"/>
      <c r="FI52" s="95"/>
      <c r="FJ52" s="32"/>
      <c r="FK52" s="94"/>
      <c r="FL52" s="94"/>
      <c r="FM52" s="94"/>
      <c r="FN52" s="94"/>
      <c r="FO52" s="94"/>
      <c r="FP52" s="94"/>
      <c r="FQ52" s="94"/>
      <c r="FR52" s="94"/>
      <c r="FS52" s="95"/>
      <c r="FT52" s="32"/>
      <c r="FU52" s="94"/>
      <c r="FV52" s="94"/>
      <c r="FW52" s="94"/>
      <c r="FX52" s="94"/>
      <c r="FY52" s="94"/>
      <c r="FZ52" s="94"/>
      <c r="GA52" s="94"/>
      <c r="GB52" s="94"/>
      <c r="GC52" s="95"/>
      <c r="GD52" s="32"/>
      <c r="GE52" s="94"/>
      <c r="GF52" s="94"/>
      <c r="GG52" s="94"/>
      <c r="GH52" s="94"/>
      <c r="GI52" s="94"/>
      <c r="GJ52" s="94"/>
      <c r="GK52" s="94"/>
      <c r="GL52" s="94"/>
      <c r="GM52" s="96"/>
      <c r="GN52" s="33"/>
      <c r="GO52" s="94"/>
      <c r="GP52" s="94"/>
      <c r="GQ52" s="94"/>
      <c r="GR52" s="94"/>
      <c r="GS52" s="94"/>
      <c r="GT52" s="94"/>
      <c r="GU52" s="94"/>
      <c r="GV52" s="94"/>
      <c r="GW52" s="95"/>
      <c r="GX52" s="32"/>
      <c r="GY52" s="94"/>
      <c r="GZ52" s="94"/>
      <c r="HA52" s="94"/>
      <c r="HB52" s="94"/>
      <c r="HC52" s="94"/>
      <c r="HD52" s="94"/>
      <c r="HE52" s="94"/>
      <c r="HF52" s="94"/>
      <c r="HG52" s="95"/>
      <c r="HH52" s="32"/>
      <c r="HI52" s="94"/>
      <c r="HJ52" s="94"/>
      <c r="HK52" s="94"/>
      <c r="HL52" s="94"/>
      <c r="HM52" s="94"/>
      <c r="HN52" s="94"/>
      <c r="HO52" s="94"/>
      <c r="HP52" s="94"/>
      <c r="HQ52" s="95"/>
      <c r="HR52" s="32"/>
      <c r="HS52" s="94"/>
      <c r="HT52" s="94"/>
      <c r="HU52" s="94"/>
      <c r="HV52" s="94"/>
      <c r="HW52" s="94"/>
      <c r="HX52" s="94"/>
      <c r="HY52" s="94"/>
      <c r="HZ52" s="94"/>
      <c r="IA52" s="96"/>
      <c r="IB52" s="33"/>
      <c r="IC52" s="94"/>
      <c r="ID52" s="94"/>
      <c r="IE52" s="94"/>
      <c r="IF52" s="94"/>
      <c r="IG52" s="94"/>
      <c r="IH52" s="94"/>
      <c r="II52" s="94"/>
      <c r="IJ52" s="94"/>
      <c r="IK52" s="95"/>
      <c r="IL52" s="32"/>
      <c r="IM52" s="94"/>
      <c r="IN52" s="94"/>
      <c r="IO52" s="94"/>
      <c r="IP52" s="94"/>
      <c r="IQ52" s="94"/>
      <c r="IR52" s="94"/>
      <c r="IS52" s="94"/>
      <c r="IT52" s="94"/>
      <c r="IU52" s="95"/>
      <c r="IV52" s="32"/>
      <c r="IW52" s="94"/>
      <c r="IX52" s="94"/>
      <c r="IY52" s="94"/>
      <c r="IZ52" s="94"/>
      <c r="JA52" s="94"/>
      <c r="JB52" s="94"/>
      <c r="JC52" s="94"/>
      <c r="JD52" s="94"/>
      <c r="JE52" s="95"/>
      <c r="JF52" s="32"/>
      <c r="JG52" s="94"/>
      <c r="JH52" s="94"/>
      <c r="JI52" s="94"/>
      <c r="JJ52" s="94"/>
      <c r="JK52" s="94"/>
      <c r="JL52" s="94"/>
      <c r="JM52" s="94"/>
      <c r="JN52" s="94"/>
      <c r="JO52" s="95"/>
    </row>
    <row r="53" spans="1:275" ht="12.75" customHeight="1" x14ac:dyDescent="0.2">
      <c r="A53" s="93" t="s">
        <v>61</v>
      </c>
      <c r="B53" s="35">
        <v>5</v>
      </c>
      <c r="C53" s="35" t="s">
        <v>27</v>
      </c>
      <c r="D53" s="35">
        <v>150</v>
      </c>
      <c r="E53" s="36">
        <v>0.5</v>
      </c>
      <c r="F53" s="32"/>
      <c r="G53" s="94"/>
      <c r="H53" s="94"/>
      <c r="I53" s="94"/>
      <c r="J53" s="94"/>
      <c r="K53" s="94"/>
      <c r="M53" s="94"/>
      <c r="N53" s="94"/>
      <c r="O53" s="95"/>
      <c r="P53" s="37">
        <v>7</v>
      </c>
      <c r="Q53" s="37">
        <v>24</v>
      </c>
      <c r="R53" s="98"/>
      <c r="S53" s="29">
        <v>8</v>
      </c>
      <c r="T53" s="38">
        <f t="shared" si="97"/>
        <v>3</v>
      </c>
      <c r="U53" s="38">
        <f t="shared" si="98"/>
        <v>1.5</v>
      </c>
      <c r="V53" s="29"/>
      <c r="W53" s="38">
        <f t="shared" si="66"/>
        <v>3</v>
      </c>
      <c r="X53" s="38">
        <f t="shared" si="90"/>
        <v>45</v>
      </c>
      <c r="Y53" s="47">
        <f t="shared" si="99"/>
        <v>0</v>
      </c>
      <c r="Z53" s="32"/>
      <c r="AA53" s="94"/>
      <c r="AB53" s="94"/>
      <c r="AC53" s="94"/>
      <c r="AD53" s="94"/>
      <c r="AE53" s="94"/>
      <c r="AF53" s="94"/>
      <c r="AG53" s="38"/>
      <c r="AH53" s="94"/>
      <c r="AI53" s="95"/>
      <c r="AJ53" s="37">
        <f t="shared" si="100"/>
        <v>7</v>
      </c>
      <c r="AK53" s="38">
        <f t="shared" si="101"/>
        <v>30</v>
      </c>
      <c r="AL53" s="98"/>
      <c r="AM53" s="29">
        <v>8</v>
      </c>
      <c r="AN53" s="38">
        <f t="shared" si="102"/>
        <v>4</v>
      </c>
      <c r="AO53" s="38">
        <f t="shared" si="103"/>
        <v>2</v>
      </c>
      <c r="AP53" s="29"/>
      <c r="AQ53" s="38">
        <f t="shared" si="104"/>
        <v>4</v>
      </c>
      <c r="AR53" s="38">
        <f t="shared" si="94"/>
        <v>60</v>
      </c>
      <c r="AS53" s="47">
        <f t="shared" si="105"/>
        <v>0</v>
      </c>
      <c r="AT53" s="32"/>
      <c r="AU53" s="94"/>
      <c r="AV53" s="94"/>
      <c r="AW53" s="94"/>
      <c r="AX53" s="94"/>
      <c r="AY53" s="94"/>
      <c r="AZ53" s="94"/>
      <c r="BA53" s="94"/>
      <c r="BB53" s="94"/>
      <c r="BC53" s="95"/>
      <c r="BD53" s="32"/>
      <c r="BE53" s="94"/>
      <c r="BF53" s="94"/>
      <c r="BG53" s="94"/>
      <c r="BH53" s="94"/>
      <c r="BI53" s="94"/>
      <c r="BJ53" s="94"/>
      <c r="BK53" s="94"/>
      <c r="BL53" s="94"/>
      <c r="BM53" s="95"/>
      <c r="BN53" s="32"/>
      <c r="BO53" s="94"/>
      <c r="BP53" s="94"/>
      <c r="BQ53" s="94"/>
      <c r="BR53" s="94"/>
      <c r="BS53" s="94"/>
      <c r="BT53" s="94"/>
      <c r="BU53" s="94"/>
      <c r="BV53" s="94"/>
      <c r="BW53" s="96"/>
      <c r="BX53" s="33"/>
      <c r="BY53" s="94"/>
      <c r="BZ53" s="94"/>
      <c r="CA53" s="94"/>
      <c r="CB53" s="94"/>
      <c r="CC53" s="94"/>
      <c r="CD53" s="94"/>
      <c r="CE53" s="94"/>
      <c r="CF53" s="94"/>
      <c r="CG53" s="95"/>
      <c r="CH53" s="32"/>
      <c r="CI53" s="94"/>
      <c r="CJ53" s="94"/>
      <c r="CK53" s="94"/>
      <c r="CL53" s="94"/>
      <c r="CM53" s="94"/>
      <c r="CN53" s="94"/>
      <c r="CO53" s="94"/>
      <c r="CP53" s="94"/>
      <c r="CQ53" s="95"/>
      <c r="CR53" s="32"/>
      <c r="CS53" s="94"/>
      <c r="CT53" s="94"/>
      <c r="CU53" s="94"/>
      <c r="CV53" s="94"/>
      <c r="CW53" s="94"/>
      <c r="CX53" s="94"/>
      <c r="CY53" s="94"/>
      <c r="CZ53" s="94"/>
      <c r="DA53" s="95"/>
      <c r="DB53" s="32"/>
      <c r="DC53" s="94"/>
      <c r="DD53" s="94"/>
      <c r="DE53" s="94"/>
      <c r="DF53" s="94"/>
      <c r="DG53" s="94"/>
      <c r="DH53" s="94"/>
      <c r="DI53" s="94"/>
      <c r="DJ53" s="94"/>
      <c r="DK53" s="96"/>
      <c r="DL53" s="33"/>
      <c r="DM53" s="94"/>
      <c r="DN53" s="94"/>
      <c r="DO53" s="94"/>
      <c r="DP53" s="94"/>
      <c r="DQ53" s="94"/>
      <c r="DR53" s="94"/>
      <c r="DS53" s="94"/>
      <c r="DT53" s="94"/>
      <c r="DU53" s="95"/>
      <c r="DV53" s="32"/>
      <c r="DW53" s="94"/>
      <c r="DX53" s="94"/>
      <c r="DY53" s="94"/>
      <c r="DZ53" s="94"/>
      <c r="EA53" s="94"/>
      <c r="EB53" s="94"/>
      <c r="EC53" s="94"/>
      <c r="ED53" s="94"/>
      <c r="EE53" s="95"/>
      <c r="EF53" s="32"/>
      <c r="EG53" s="94"/>
      <c r="EH53" s="94"/>
      <c r="EI53" s="94"/>
      <c r="EJ53" s="94"/>
      <c r="EK53" s="94"/>
      <c r="EL53" s="94"/>
      <c r="EM53" s="94"/>
      <c r="EN53" s="94"/>
      <c r="EO53" s="95"/>
      <c r="EP53" s="32"/>
      <c r="EQ53" s="94"/>
      <c r="ER53" s="94"/>
      <c r="ES53" s="94"/>
      <c r="ET53" s="94"/>
      <c r="EU53" s="94"/>
      <c r="EV53" s="94"/>
      <c r="EW53" s="94"/>
      <c r="EX53" s="94"/>
      <c r="EY53" s="96"/>
      <c r="EZ53" s="33"/>
      <c r="FA53" s="94"/>
      <c r="FB53" s="94"/>
      <c r="FC53" s="94"/>
      <c r="FD53" s="94"/>
      <c r="FE53" s="94"/>
      <c r="FF53" s="94"/>
      <c r="FG53" s="94"/>
      <c r="FH53" s="94"/>
      <c r="FI53" s="95"/>
      <c r="FJ53" s="32"/>
      <c r="FK53" s="94"/>
      <c r="FL53" s="94"/>
      <c r="FM53" s="94"/>
      <c r="FN53" s="94"/>
      <c r="FO53" s="94"/>
      <c r="FP53" s="94"/>
      <c r="FQ53" s="94"/>
      <c r="FR53" s="94"/>
      <c r="FS53" s="95"/>
      <c r="FT53" s="32"/>
      <c r="FU53" s="94"/>
      <c r="FV53" s="94"/>
      <c r="FW53" s="94"/>
      <c r="FX53" s="94"/>
      <c r="FY53" s="94"/>
      <c r="FZ53" s="94"/>
      <c r="GA53" s="94"/>
      <c r="GB53" s="94"/>
      <c r="GC53" s="95"/>
      <c r="GD53" s="32"/>
      <c r="GE53" s="94"/>
      <c r="GF53" s="94"/>
      <c r="GG53" s="94"/>
      <c r="GH53" s="94"/>
      <c r="GI53" s="94"/>
      <c r="GJ53" s="94"/>
      <c r="GK53" s="94"/>
      <c r="GL53" s="94"/>
      <c r="GM53" s="96"/>
      <c r="GN53" s="33"/>
      <c r="GO53" s="94"/>
      <c r="GP53" s="94"/>
      <c r="GQ53" s="94"/>
      <c r="GR53" s="94"/>
      <c r="GS53" s="94"/>
      <c r="GT53" s="94"/>
      <c r="GU53" s="94"/>
      <c r="GV53" s="94"/>
      <c r="GW53" s="95"/>
      <c r="GX53" s="32"/>
      <c r="GY53" s="94"/>
      <c r="GZ53" s="94"/>
      <c r="HA53" s="94"/>
      <c r="HB53" s="94"/>
      <c r="HC53" s="94"/>
      <c r="HD53" s="94"/>
      <c r="HE53" s="94"/>
      <c r="HF53" s="94"/>
      <c r="HG53" s="95"/>
      <c r="HH53" s="32"/>
      <c r="HI53" s="94"/>
      <c r="HJ53" s="94"/>
      <c r="HK53" s="94"/>
      <c r="HL53" s="94"/>
      <c r="HM53" s="94"/>
      <c r="HN53" s="94"/>
      <c r="HO53" s="94"/>
      <c r="HP53" s="94"/>
      <c r="HQ53" s="95"/>
      <c r="HR53" s="32"/>
      <c r="HS53" s="94"/>
      <c r="HT53" s="94"/>
      <c r="HU53" s="94"/>
      <c r="HV53" s="94"/>
      <c r="HW53" s="94"/>
      <c r="HX53" s="94"/>
      <c r="HY53" s="94"/>
      <c r="HZ53" s="94"/>
      <c r="IA53" s="96"/>
      <c r="IB53" s="33"/>
      <c r="IC53" s="94"/>
      <c r="ID53" s="94"/>
      <c r="IE53" s="94"/>
      <c r="IF53" s="94"/>
      <c r="IG53" s="94"/>
      <c r="IH53" s="94"/>
      <c r="II53" s="94"/>
      <c r="IJ53" s="94"/>
      <c r="IK53" s="95"/>
      <c r="IL53" s="32"/>
      <c r="IM53" s="94"/>
      <c r="IN53" s="94"/>
      <c r="IO53" s="94"/>
      <c r="IP53" s="94"/>
      <c r="IQ53" s="94"/>
      <c r="IR53" s="94"/>
      <c r="IS53" s="94"/>
      <c r="IT53" s="94"/>
      <c r="IU53" s="95"/>
      <c r="IV53" s="32"/>
      <c r="IW53" s="94"/>
      <c r="IX53" s="94"/>
      <c r="IY53" s="94"/>
      <c r="IZ53" s="94"/>
      <c r="JA53" s="94"/>
      <c r="JB53" s="94"/>
      <c r="JC53" s="94"/>
      <c r="JD53" s="94"/>
      <c r="JE53" s="95"/>
      <c r="JF53" s="32"/>
      <c r="JG53" s="94"/>
      <c r="JH53" s="94"/>
      <c r="JI53" s="94"/>
      <c r="JJ53" s="94"/>
      <c r="JK53" s="94"/>
      <c r="JL53" s="94"/>
      <c r="JM53" s="94"/>
      <c r="JN53" s="94"/>
      <c r="JO53" s="95"/>
    </row>
    <row r="54" spans="1:275" x14ac:dyDescent="0.2">
      <c r="A54" s="93" t="s">
        <v>62</v>
      </c>
      <c r="B54" s="35">
        <v>2</v>
      </c>
      <c r="C54" s="35" t="s">
        <v>27</v>
      </c>
      <c r="D54" s="35">
        <v>60</v>
      </c>
      <c r="E54" s="36">
        <v>0.25</v>
      </c>
      <c r="F54" s="32"/>
      <c r="G54" s="94"/>
      <c r="H54" s="94"/>
      <c r="I54" s="94"/>
      <c r="J54" s="94"/>
      <c r="K54" s="94"/>
      <c r="M54" s="94"/>
      <c r="N54" s="94"/>
      <c r="O54" s="95"/>
      <c r="P54" s="32"/>
      <c r="Q54" s="94"/>
      <c r="R54" s="94"/>
      <c r="S54" s="94"/>
      <c r="T54" s="94"/>
      <c r="U54" s="94"/>
      <c r="V54" s="94"/>
      <c r="W54" s="38"/>
      <c r="X54" s="94"/>
      <c r="Y54" s="95"/>
      <c r="Z54" s="32">
        <v>6</v>
      </c>
      <c r="AA54" s="94">
        <v>22</v>
      </c>
      <c r="AB54" s="94"/>
      <c r="AC54" s="94"/>
      <c r="AD54" s="94"/>
      <c r="AE54" s="94"/>
      <c r="AF54" s="94"/>
      <c r="AG54" s="38"/>
      <c r="AH54" s="94"/>
      <c r="AI54" s="95"/>
      <c r="AJ54" s="32"/>
      <c r="AK54" s="94"/>
      <c r="AL54" s="94"/>
      <c r="AM54" s="94"/>
      <c r="AN54" s="94"/>
      <c r="AO54" s="94"/>
      <c r="AP54" s="94"/>
      <c r="AQ54" s="38"/>
      <c r="AR54" s="38">
        <f t="shared" ref="AR54:AR59" si="106">AQ54*AH54/10</f>
        <v>0</v>
      </c>
      <c r="AS54" s="47">
        <f t="shared" ref="AS54:AS57" si="107">IF($C54="C",$B54*ROUNDUP(AK54/$B$6,0),IF($C54="L",2*$B54*ROUNDUP(AK54/$B$8,0),0))</f>
        <v>0</v>
      </c>
      <c r="AT54" s="32"/>
      <c r="AU54" s="94"/>
      <c r="AV54" s="94"/>
      <c r="AW54" s="94"/>
      <c r="AX54" s="94"/>
      <c r="AY54" s="94"/>
      <c r="AZ54" s="94"/>
      <c r="BA54" s="94"/>
      <c r="BB54" s="94"/>
      <c r="BC54" s="95"/>
      <c r="BD54" s="32"/>
      <c r="BE54" s="94"/>
      <c r="BF54" s="94"/>
      <c r="BG54" s="94"/>
      <c r="BH54" s="94"/>
      <c r="BI54" s="94"/>
      <c r="BJ54" s="94"/>
      <c r="BK54" s="94"/>
      <c r="BL54" s="94"/>
      <c r="BM54" s="95"/>
      <c r="BN54" s="32"/>
      <c r="BO54" s="94"/>
      <c r="BP54" s="94"/>
      <c r="BQ54" s="94"/>
      <c r="BR54" s="94"/>
      <c r="BS54" s="94"/>
      <c r="BT54" s="94"/>
      <c r="BU54" s="94"/>
      <c r="BV54" s="94"/>
      <c r="BW54" s="96"/>
      <c r="BX54" s="33"/>
      <c r="BY54" s="94"/>
      <c r="BZ54" s="94"/>
      <c r="CA54" s="94"/>
      <c r="CB54" s="94"/>
      <c r="CC54" s="94"/>
      <c r="CD54" s="94"/>
      <c r="CE54" s="94"/>
      <c r="CF54" s="94"/>
      <c r="CG54" s="95"/>
      <c r="CH54" s="32"/>
      <c r="CI54" s="94"/>
      <c r="CJ54" s="94"/>
      <c r="CK54" s="94"/>
      <c r="CL54" s="94"/>
      <c r="CM54" s="94"/>
      <c r="CN54" s="94"/>
      <c r="CO54" s="94"/>
      <c r="CP54" s="94"/>
      <c r="CQ54" s="95"/>
      <c r="CR54" s="32"/>
      <c r="CS54" s="94"/>
      <c r="CT54" s="94"/>
      <c r="CU54" s="94"/>
      <c r="CV54" s="94"/>
      <c r="CW54" s="94"/>
      <c r="CX54" s="94"/>
      <c r="CY54" s="94"/>
      <c r="CZ54" s="94"/>
      <c r="DA54" s="95"/>
      <c r="DB54" s="32"/>
      <c r="DC54" s="94"/>
      <c r="DD54" s="94"/>
      <c r="DE54" s="94"/>
      <c r="DF54" s="94"/>
      <c r="DG54" s="94"/>
      <c r="DH54" s="94"/>
      <c r="DI54" s="94"/>
      <c r="DJ54" s="94"/>
      <c r="DK54" s="96"/>
      <c r="DL54" s="33"/>
      <c r="DM54" s="94"/>
      <c r="DN54" s="94"/>
      <c r="DO54" s="94"/>
      <c r="DP54" s="94"/>
      <c r="DQ54" s="94"/>
      <c r="DR54" s="94"/>
      <c r="DS54" s="94"/>
      <c r="DT54" s="94"/>
      <c r="DU54" s="95"/>
      <c r="DV54" s="32"/>
      <c r="DW54" s="94"/>
      <c r="DX54" s="94"/>
      <c r="DY54" s="94"/>
      <c r="DZ54" s="94"/>
      <c r="EA54" s="94"/>
      <c r="EB54" s="94"/>
      <c r="EC54" s="94"/>
      <c r="ED54" s="94"/>
      <c r="EE54" s="95"/>
      <c r="EF54" s="32"/>
      <c r="EG54" s="94"/>
      <c r="EH54" s="94"/>
      <c r="EI54" s="94"/>
      <c r="EJ54" s="94"/>
      <c r="EK54" s="94"/>
      <c r="EL54" s="94"/>
      <c r="EM54" s="94"/>
      <c r="EN54" s="94"/>
      <c r="EO54" s="95"/>
      <c r="EP54" s="32"/>
      <c r="EQ54" s="94"/>
      <c r="ER54" s="94"/>
      <c r="ES54" s="94"/>
      <c r="ET54" s="94"/>
      <c r="EU54" s="94"/>
      <c r="EV54" s="94"/>
      <c r="EW54" s="94"/>
      <c r="EX54" s="94"/>
      <c r="EY54" s="96"/>
      <c r="EZ54" s="33"/>
      <c r="FA54" s="94"/>
      <c r="FB54" s="94"/>
      <c r="FC54" s="94"/>
      <c r="FD54" s="94"/>
      <c r="FE54" s="94"/>
      <c r="FF54" s="94"/>
      <c r="FG54" s="94"/>
      <c r="FH54" s="94"/>
      <c r="FI54" s="95"/>
      <c r="FJ54" s="32"/>
      <c r="FK54" s="94"/>
      <c r="FL54" s="94"/>
      <c r="FM54" s="94"/>
      <c r="FN54" s="94"/>
      <c r="FO54" s="94"/>
      <c r="FP54" s="94"/>
      <c r="FQ54" s="94"/>
      <c r="FR54" s="94"/>
      <c r="FS54" s="95"/>
      <c r="FT54" s="32"/>
      <c r="FU54" s="94"/>
      <c r="FV54" s="94"/>
      <c r="FW54" s="94"/>
      <c r="FX54" s="94"/>
      <c r="FY54" s="94"/>
      <c r="FZ54" s="94"/>
      <c r="GA54" s="94"/>
      <c r="GB54" s="94"/>
      <c r="GC54" s="95"/>
      <c r="GD54" s="32"/>
      <c r="GE54" s="94"/>
      <c r="GF54" s="94"/>
      <c r="GG54" s="94"/>
      <c r="GH54" s="94"/>
      <c r="GI54" s="94"/>
      <c r="GJ54" s="94"/>
      <c r="GK54" s="94"/>
      <c r="GL54" s="94"/>
      <c r="GM54" s="96"/>
      <c r="GN54" s="33"/>
      <c r="GO54" s="94"/>
      <c r="GP54" s="94"/>
      <c r="GQ54" s="94"/>
      <c r="GR54" s="94"/>
      <c r="GS54" s="94"/>
      <c r="GT54" s="94"/>
      <c r="GU54" s="94"/>
      <c r="GV54" s="94"/>
      <c r="GW54" s="95"/>
      <c r="GX54" s="32"/>
      <c r="GY54" s="94"/>
      <c r="GZ54" s="94"/>
      <c r="HA54" s="94"/>
      <c r="HB54" s="94"/>
      <c r="HC54" s="94"/>
      <c r="HD54" s="94"/>
      <c r="HE54" s="94"/>
      <c r="HF54" s="94"/>
      <c r="HG54" s="95"/>
      <c r="HH54" s="32"/>
      <c r="HI54" s="94"/>
      <c r="HJ54" s="94"/>
      <c r="HK54" s="94"/>
      <c r="HL54" s="94"/>
      <c r="HM54" s="94"/>
      <c r="HN54" s="94"/>
      <c r="HO54" s="94"/>
      <c r="HP54" s="94"/>
      <c r="HQ54" s="95"/>
      <c r="HR54" s="32"/>
      <c r="HS54" s="94"/>
      <c r="HT54" s="94"/>
      <c r="HU54" s="94"/>
      <c r="HV54" s="94"/>
      <c r="HW54" s="94"/>
      <c r="HX54" s="94"/>
      <c r="HY54" s="94"/>
      <c r="HZ54" s="94"/>
      <c r="IA54" s="96"/>
      <c r="IB54" s="33"/>
      <c r="IC54" s="94"/>
      <c r="ID54" s="94"/>
      <c r="IE54" s="94"/>
      <c r="IF54" s="94"/>
      <c r="IG54" s="94"/>
      <c r="IH54" s="94"/>
      <c r="II54" s="94"/>
      <c r="IJ54" s="94"/>
      <c r="IK54" s="95"/>
      <c r="IL54" s="32"/>
      <c r="IM54" s="94"/>
      <c r="IN54" s="94"/>
      <c r="IO54" s="94"/>
      <c r="IP54" s="94"/>
      <c r="IQ54" s="94"/>
      <c r="IR54" s="94"/>
      <c r="IS54" s="94"/>
      <c r="IT54" s="94"/>
      <c r="IU54" s="95"/>
      <c r="IV54" s="32"/>
      <c r="IW54" s="94"/>
      <c r="IX54" s="94"/>
      <c r="IY54" s="94"/>
      <c r="IZ54" s="94"/>
      <c r="JA54" s="94"/>
      <c r="JB54" s="94"/>
      <c r="JC54" s="94"/>
      <c r="JD54" s="94"/>
      <c r="JE54" s="95"/>
      <c r="JF54" s="32"/>
      <c r="JG54" s="94"/>
      <c r="JH54" s="94"/>
      <c r="JI54" s="94"/>
      <c r="JJ54" s="94"/>
      <c r="JK54" s="94"/>
      <c r="JL54" s="94"/>
      <c r="JM54" s="94"/>
      <c r="JN54" s="94"/>
      <c r="JO54" s="95"/>
    </row>
    <row r="55" spans="1:275" x14ac:dyDescent="0.2">
      <c r="A55" s="93" t="s">
        <v>10</v>
      </c>
      <c r="B55" s="35">
        <v>2</v>
      </c>
      <c r="C55" s="35" t="s">
        <v>25</v>
      </c>
      <c r="D55" s="35">
        <v>22</v>
      </c>
      <c r="E55" s="36">
        <v>0.25</v>
      </c>
      <c r="F55" s="37">
        <f>H$18</f>
        <v>5</v>
      </c>
      <c r="G55" s="38">
        <f>I$18</f>
        <v>17</v>
      </c>
      <c r="H55" s="29"/>
      <c r="I55" s="29">
        <v>40</v>
      </c>
      <c r="J55" s="38">
        <f t="shared" ref="J55" si="108">ROUNDUP(G55/I55,0)</f>
        <v>1</v>
      </c>
      <c r="K55" s="38">
        <f t="shared" ref="K55" si="109">J55*$E55</f>
        <v>0.25</v>
      </c>
      <c r="L55" s="29"/>
      <c r="M55" s="38">
        <f t="shared" ref="M55:M63" si="110">IFERROR(IF(ISERROR(FIND(",",L55)),IF(LEN(L55)&gt;0,J55-1,J55),J55-1-(LEN(L55)-LEN(SUBSTITUTE(L55,",","")))),"")</f>
        <v>1</v>
      </c>
      <c r="N55" s="38">
        <f t="shared" ref="N55:N57" si="111">M55*$D55/10</f>
        <v>2.2000000000000002</v>
      </c>
      <c r="O55" s="47">
        <f t="shared" ref="O55" si="112">IF($C55="C",$B55*ROUNDUP(G55/I55,0),IF($C55="L",2*$B55*ROUNDUP(G55/I55,0),0))</f>
        <v>2</v>
      </c>
      <c r="P55" s="32"/>
      <c r="Q55" s="94"/>
      <c r="R55" s="94"/>
      <c r="S55" s="94"/>
      <c r="T55" s="94"/>
      <c r="U55" s="94"/>
      <c r="V55" s="94"/>
      <c r="W55" s="38"/>
      <c r="X55" s="94"/>
      <c r="Y55" s="95"/>
      <c r="Z55" s="37">
        <f t="shared" ref="Z55:AA57" si="113">AB$18</f>
        <v>6</v>
      </c>
      <c r="AA55" s="37">
        <f t="shared" si="113"/>
        <v>18</v>
      </c>
      <c r="AB55" s="98"/>
      <c r="AC55" s="29">
        <v>40</v>
      </c>
      <c r="AD55" s="38">
        <f t="shared" ref="AD55" si="114">ROUNDUP(AA55/AC55,0)</f>
        <v>1</v>
      </c>
      <c r="AE55" s="38">
        <f t="shared" ref="AE55" si="115">AD55*$E55</f>
        <v>0.25</v>
      </c>
      <c r="AF55" s="29"/>
      <c r="AG55" s="38">
        <f t="shared" si="79"/>
        <v>1</v>
      </c>
      <c r="AH55" s="38">
        <f t="shared" ref="AH55:AH57" si="116">AG55*$D55/10</f>
        <v>2.2000000000000002</v>
      </c>
      <c r="AI55" s="47">
        <f t="shared" ref="AI55" si="117">IF($C55="C",$B55*ROUNDUP(AA55/AC55,0),IF($C55="L",2*$B55*ROUNDUP(AA55/AC55,0),0))</f>
        <v>2</v>
      </c>
      <c r="AJ55" s="32"/>
      <c r="AK55" s="94"/>
      <c r="AL55" s="94"/>
      <c r="AM55" s="94"/>
      <c r="AN55" s="94"/>
      <c r="AO55" s="94"/>
      <c r="AP55" s="94"/>
      <c r="AQ55" s="38"/>
      <c r="AR55" s="38">
        <f t="shared" si="106"/>
        <v>0</v>
      </c>
      <c r="AS55" s="47">
        <f t="shared" si="107"/>
        <v>0</v>
      </c>
      <c r="AT55" s="37">
        <f>AV$18</f>
        <v>7</v>
      </c>
      <c r="AU55" s="38">
        <f>AW$17</f>
        <v>30</v>
      </c>
      <c r="AV55" s="98"/>
      <c r="AW55" s="29">
        <v>40</v>
      </c>
      <c r="AX55" s="38">
        <f t="shared" ref="AX55" si="118">ROUNDUP(AU55/AW55,0)</f>
        <v>1</v>
      </c>
      <c r="AY55" s="38">
        <f t="shared" ref="AY55" si="119">AX55*$E55</f>
        <v>0.25</v>
      </c>
      <c r="AZ55" s="29"/>
      <c r="BA55" s="38">
        <f t="shared" ref="BA55:BA102" si="120">IFERROR(IF(ISERROR(FIND(",",AZ55)),IF(LEN(AZ55)&gt;0,AX55-1,AX55),AX55-1-(LEN(AZ55)-LEN(SUBSTITUTE(AZ55,",","")))),"")</f>
        <v>1</v>
      </c>
      <c r="BB55" s="38">
        <f t="shared" ref="BB55:BB57" si="121">BA55*$D55/10</f>
        <v>2.2000000000000002</v>
      </c>
      <c r="BC55" s="47">
        <f t="shared" ref="BC55" si="122">IF($C55="C",$B55*ROUNDUP(AU55/AW55,0),IF($C55="L",2*$B55*ROUNDUP(AU55/AW55,0),0))</f>
        <v>2</v>
      </c>
      <c r="BD55" s="32"/>
      <c r="BE55" s="94"/>
      <c r="BF55" s="94"/>
      <c r="BG55" s="94"/>
      <c r="BH55" s="94"/>
      <c r="BI55" s="94"/>
      <c r="BJ55" s="94"/>
      <c r="BK55" s="94"/>
      <c r="BL55" s="94"/>
      <c r="BM55" s="95"/>
      <c r="BN55" s="32"/>
      <c r="BO55" s="94"/>
      <c r="BP55" s="94"/>
      <c r="BQ55" s="94"/>
      <c r="BR55" s="94"/>
      <c r="BS55" s="94"/>
      <c r="BT55" s="94"/>
      <c r="BU55" s="94"/>
      <c r="BV55" s="94"/>
      <c r="BW55" s="96"/>
      <c r="BX55" s="33"/>
      <c r="BY55" s="94"/>
      <c r="BZ55" s="94"/>
      <c r="CA55" s="94"/>
      <c r="CB55" s="94"/>
      <c r="CC55" s="94"/>
      <c r="CD55" s="94"/>
      <c r="CE55" s="94"/>
      <c r="CF55" s="94"/>
      <c r="CG55" s="95"/>
      <c r="CH55" s="37"/>
      <c r="CI55" s="38"/>
      <c r="CP55" s="38"/>
      <c r="CQ55" s="47"/>
      <c r="CR55" s="32"/>
      <c r="CS55" s="94"/>
      <c r="CT55" s="94"/>
      <c r="CU55" s="94"/>
      <c r="CV55" s="94"/>
      <c r="CW55" s="94"/>
      <c r="CX55" s="94"/>
      <c r="CY55" s="94"/>
      <c r="CZ55" s="94"/>
      <c r="DA55" s="95"/>
      <c r="DB55" s="32"/>
      <c r="DC55" s="94"/>
      <c r="DD55" s="94"/>
      <c r="DE55" s="94"/>
      <c r="DF55" s="94"/>
      <c r="DG55" s="94"/>
      <c r="DH55" s="94"/>
      <c r="DI55" s="94"/>
      <c r="DJ55" s="94"/>
      <c r="DK55" s="96"/>
      <c r="DL55" s="33"/>
      <c r="DM55" s="94"/>
      <c r="DN55" s="94"/>
      <c r="DO55" s="94"/>
      <c r="DP55" s="94"/>
      <c r="DQ55" s="94"/>
      <c r="DR55" s="94"/>
      <c r="DS55" s="94"/>
      <c r="DT55" s="94"/>
      <c r="DU55" s="95"/>
      <c r="DV55" s="37"/>
      <c r="DW55" s="38"/>
      <c r="EC55" s="38"/>
      <c r="ED55" s="38"/>
      <c r="EE55" s="47"/>
      <c r="EF55" s="32"/>
      <c r="EG55" s="94"/>
      <c r="EH55" s="94"/>
      <c r="EI55" s="94"/>
      <c r="EJ55" s="94"/>
      <c r="EK55" s="94"/>
      <c r="EL55" s="94"/>
      <c r="EM55" s="94"/>
      <c r="EN55" s="94"/>
      <c r="EO55" s="95"/>
      <c r="EP55" s="32"/>
      <c r="EQ55" s="94"/>
      <c r="ER55" s="94"/>
      <c r="ES55" s="94"/>
      <c r="ET55" s="94"/>
      <c r="EU55" s="94"/>
      <c r="EV55" s="94"/>
      <c r="EW55" s="94"/>
      <c r="EX55" s="94"/>
      <c r="EY55" s="96"/>
      <c r="EZ55" s="33"/>
      <c r="FA55" s="94"/>
      <c r="FB55" s="94"/>
      <c r="FC55" s="94"/>
      <c r="FD55" s="94"/>
      <c r="FE55" s="94"/>
      <c r="FF55" s="94"/>
      <c r="FG55" s="94"/>
      <c r="FH55" s="94"/>
      <c r="FI55" s="95"/>
      <c r="FJ55" s="37"/>
      <c r="FK55" s="38"/>
      <c r="FQ55" s="38"/>
      <c r="FR55" s="38"/>
      <c r="FS55" s="47"/>
      <c r="FT55" s="32"/>
      <c r="FU55" s="94"/>
      <c r="FV55" s="94"/>
      <c r="FW55" s="94"/>
      <c r="FX55" s="94"/>
      <c r="FY55" s="94"/>
      <c r="FZ55" s="94"/>
      <c r="GA55" s="94"/>
      <c r="GB55" s="94"/>
      <c r="GC55" s="95"/>
      <c r="GD55" s="32"/>
      <c r="GE55" s="94"/>
      <c r="GF55" s="94"/>
      <c r="GG55" s="94"/>
      <c r="GH55" s="94"/>
      <c r="GI55" s="94"/>
      <c r="GJ55" s="94"/>
      <c r="GK55" s="94"/>
      <c r="GL55" s="94"/>
      <c r="GM55" s="96"/>
      <c r="GN55" s="33"/>
      <c r="GO55" s="94"/>
      <c r="GP55" s="94"/>
      <c r="GQ55" s="94"/>
      <c r="GR55" s="94"/>
      <c r="GS55" s="94"/>
      <c r="GT55" s="94"/>
      <c r="GU55" s="94"/>
      <c r="GV55" s="94"/>
      <c r="GW55" s="95"/>
      <c r="GX55" s="34"/>
      <c r="HH55" s="32"/>
      <c r="HI55" s="94"/>
      <c r="HJ55" s="94"/>
      <c r="HK55" s="94"/>
      <c r="HL55" s="94"/>
      <c r="HM55" s="94"/>
      <c r="HN55" s="94"/>
      <c r="HO55" s="94"/>
      <c r="HP55" s="94"/>
      <c r="HQ55" s="95"/>
      <c r="HR55" s="32"/>
      <c r="HS55" s="94"/>
      <c r="HT55" s="94"/>
      <c r="HU55" s="94"/>
      <c r="HV55" s="94"/>
      <c r="HW55" s="94"/>
      <c r="HX55" s="94"/>
      <c r="HY55" s="94"/>
      <c r="HZ55" s="94"/>
      <c r="IA55" s="96"/>
      <c r="IB55" s="33"/>
      <c r="IC55" s="94"/>
      <c r="ID55" s="94"/>
      <c r="IE55" s="94"/>
      <c r="IF55" s="94"/>
      <c r="IG55" s="94"/>
      <c r="IH55" s="94"/>
      <c r="II55" s="94"/>
      <c r="IJ55" s="94"/>
      <c r="IK55" s="95"/>
      <c r="IL55" s="34"/>
      <c r="IV55" s="32"/>
      <c r="IW55" s="94"/>
      <c r="IX55" s="94"/>
      <c r="IY55" s="94"/>
      <c r="IZ55" s="94"/>
      <c r="JA55" s="94"/>
      <c r="JB55" s="94"/>
      <c r="JC55" s="94"/>
      <c r="JD55" s="94"/>
      <c r="JE55" s="95"/>
      <c r="JF55" s="32"/>
      <c r="JG55" s="94"/>
      <c r="JH55" s="94"/>
      <c r="JI55" s="94"/>
      <c r="JJ55" s="94"/>
      <c r="JK55" s="94"/>
      <c r="JL55" s="94"/>
      <c r="JM55" s="94"/>
      <c r="JN55" s="94"/>
      <c r="JO55" s="95"/>
    </row>
    <row r="56" spans="1:275" x14ac:dyDescent="0.2">
      <c r="A56" s="93" t="s">
        <v>11</v>
      </c>
      <c r="B56" s="35">
        <v>6</v>
      </c>
      <c r="C56" s="35" t="s">
        <v>25</v>
      </c>
      <c r="D56" s="35">
        <v>62</v>
      </c>
      <c r="E56" s="36">
        <v>0.25</v>
      </c>
      <c r="F56" s="37">
        <f>H$18</f>
        <v>5</v>
      </c>
      <c r="G56" s="38">
        <f t="shared" ref="G56:G57" si="123">I$18</f>
        <v>17</v>
      </c>
      <c r="H56" s="98"/>
      <c r="I56" s="29">
        <v>40</v>
      </c>
      <c r="J56" s="38">
        <f t="shared" ref="J56:J57" si="124">ROUNDUP(G56/I56,0)</f>
        <v>1</v>
      </c>
      <c r="K56" s="38">
        <f t="shared" ref="K56:K57" si="125">J56*$E56</f>
        <v>0.25</v>
      </c>
      <c r="L56" s="29"/>
      <c r="M56" s="38">
        <f t="shared" si="110"/>
        <v>1</v>
      </c>
      <c r="N56" s="38">
        <f t="shared" si="111"/>
        <v>6.2</v>
      </c>
      <c r="O56" s="47">
        <f t="shared" ref="O56:O57" si="126">IF($C56="C",$B56*ROUNDUP(G56/I56,0),IF($C56="L",2*$B56*ROUNDUP(G56/I56,0),0))</f>
        <v>6</v>
      </c>
      <c r="P56" s="32"/>
      <c r="Q56" s="94"/>
      <c r="R56" s="94"/>
      <c r="S56" s="94"/>
      <c r="T56" s="94"/>
      <c r="U56" s="94"/>
      <c r="V56" s="94"/>
      <c r="W56" s="38"/>
      <c r="X56" s="94"/>
      <c r="Y56" s="95"/>
      <c r="Z56" s="37">
        <f t="shared" si="113"/>
        <v>6</v>
      </c>
      <c r="AA56" s="37">
        <f t="shared" si="113"/>
        <v>18</v>
      </c>
      <c r="AB56" s="98"/>
      <c r="AC56" s="29">
        <v>40</v>
      </c>
      <c r="AD56" s="38">
        <f t="shared" ref="AD56:AD57" si="127">ROUNDUP(AA56/AC56,0)</f>
        <v>1</v>
      </c>
      <c r="AE56" s="38">
        <f t="shared" ref="AE56:AE57" si="128">AD56*$E56</f>
        <v>0.25</v>
      </c>
      <c r="AF56" s="29"/>
      <c r="AG56" s="38">
        <f t="shared" si="79"/>
        <v>1</v>
      </c>
      <c r="AH56" s="38">
        <f t="shared" si="116"/>
        <v>6.2</v>
      </c>
      <c r="AI56" s="47">
        <f t="shared" ref="AI56:AI57" si="129">IF($C56="C",$B56*ROUNDUP(AA56/AC56,0),IF($C56="L",2*$B56*ROUNDUP(AA56/AC56,0),0))</f>
        <v>6</v>
      </c>
      <c r="AJ56" s="32"/>
      <c r="AK56" s="94"/>
      <c r="AL56" s="94"/>
      <c r="AM56" s="94"/>
      <c r="AN56" s="94"/>
      <c r="AO56" s="94"/>
      <c r="AP56" s="94"/>
      <c r="AQ56" s="38"/>
      <c r="AR56" s="38">
        <f t="shared" si="106"/>
        <v>0</v>
      </c>
      <c r="AS56" s="47">
        <f t="shared" si="107"/>
        <v>0</v>
      </c>
      <c r="AT56" s="37">
        <f>AV$18</f>
        <v>7</v>
      </c>
      <c r="AU56" s="38">
        <f>AW$17</f>
        <v>30</v>
      </c>
      <c r="AV56" s="98"/>
      <c r="AW56" s="29">
        <v>40</v>
      </c>
      <c r="AX56" s="38">
        <f t="shared" ref="AX56:AX57" si="130">ROUNDUP(AU56/AW56,0)</f>
        <v>1</v>
      </c>
      <c r="AY56" s="38">
        <f t="shared" ref="AY56:AY57" si="131">AX56*$E56</f>
        <v>0.25</v>
      </c>
      <c r="AZ56" s="29"/>
      <c r="BA56" s="38">
        <f t="shared" si="120"/>
        <v>1</v>
      </c>
      <c r="BB56" s="38">
        <f t="shared" si="121"/>
        <v>6.2</v>
      </c>
      <c r="BC56" s="47">
        <f t="shared" ref="BC56:BC57" si="132">IF($C56="C",$B56*ROUNDUP(AU56/AW56,0),IF($C56="L",2*$B56*ROUNDUP(AU56/AW56,0),0))</f>
        <v>6</v>
      </c>
      <c r="BD56" s="32"/>
      <c r="BE56" s="94"/>
      <c r="BF56" s="94"/>
      <c r="BG56" s="94"/>
      <c r="BH56" s="94"/>
      <c r="BI56" s="94"/>
      <c r="BJ56" s="94"/>
      <c r="BK56" s="94"/>
      <c r="BL56" s="94"/>
      <c r="BM56" s="95"/>
      <c r="BN56" s="32"/>
      <c r="BO56" s="94"/>
      <c r="BP56" s="94"/>
      <c r="BQ56" s="94"/>
      <c r="BR56" s="94"/>
      <c r="BS56" s="94"/>
      <c r="BT56" s="94"/>
      <c r="BU56" s="94"/>
      <c r="BV56" s="94"/>
      <c r="BW56" s="96"/>
      <c r="BX56" s="33"/>
      <c r="BY56" s="94"/>
      <c r="BZ56" s="94"/>
      <c r="CA56" s="94"/>
      <c r="CB56" s="94"/>
      <c r="CC56" s="94"/>
      <c r="CD56" s="94"/>
      <c r="CE56" s="94"/>
      <c r="CF56" s="94"/>
      <c r="CG56" s="95"/>
      <c r="CH56" s="37"/>
      <c r="CI56" s="38"/>
      <c r="CP56" s="38"/>
      <c r="CQ56" s="47"/>
      <c r="CR56" s="32"/>
      <c r="CS56" s="94"/>
      <c r="CT56" s="94"/>
      <c r="CU56" s="94"/>
      <c r="CV56" s="94"/>
      <c r="CW56" s="94"/>
      <c r="CX56" s="94"/>
      <c r="CY56" s="94"/>
      <c r="CZ56" s="94"/>
      <c r="DA56" s="95"/>
      <c r="DB56" s="32"/>
      <c r="DC56" s="94"/>
      <c r="DD56" s="94"/>
      <c r="DE56" s="94"/>
      <c r="DF56" s="94"/>
      <c r="DG56" s="94"/>
      <c r="DH56" s="94"/>
      <c r="DI56" s="94"/>
      <c r="DJ56" s="94"/>
      <c r="DK56" s="96"/>
      <c r="DL56" s="33"/>
      <c r="DM56" s="94"/>
      <c r="DN56" s="94"/>
      <c r="DO56" s="94"/>
      <c r="DP56" s="94"/>
      <c r="DQ56" s="94"/>
      <c r="DR56" s="94"/>
      <c r="DS56" s="94"/>
      <c r="DT56" s="94"/>
      <c r="DU56" s="95"/>
      <c r="DV56" s="37"/>
      <c r="DW56" s="38"/>
      <c r="EC56" s="38"/>
      <c r="ED56" s="38"/>
      <c r="EE56" s="47"/>
      <c r="EF56" s="32"/>
      <c r="EG56" s="94"/>
      <c r="EH56" s="94"/>
      <c r="EI56" s="94"/>
      <c r="EJ56" s="94"/>
      <c r="EK56" s="94"/>
      <c r="EL56" s="94"/>
      <c r="EM56" s="94"/>
      <c r="EN56" s="94"/>
      <c r="EO56" s="95"/>
      <c r="EP56" s="32"/>
      <c r="EQ56" s="94"/>
      <c r="ER56" s="94"/>
      <c r="ES56" s="94"/>
      <c r="ET56" s="94"/>
      <c r="EU56" s="94"/>
      <c r="EV56" s="94"/>
      <c r="EW56" s="94"/>
      <c r="EX56" s="94"/>
      <c r="EY56" s="96"/>
      <c r="EZ56" s="33"/>
      <c r="FA56" s="94"/>
      <c r="FB56" s="94"/>
      <c r="FC56" s="94"/>
      <c r="FD56" s="94"/>
      <c r="FE56" s="94"/>
      <c r="FF56" s="94"/>
      <c r="FG56" s="94"/>
      <c r="FH56" s="94"/>
      <c r="FI56" s="95"/>
      <c r="FJ56" s="37"/>
      <c r="FK56" s="38"/>
      <c r="FQ56" s="38"/>
      <c r="FR56" s="38"/>
      <c r="FS56" s="47"/>
      <c r="FT56" s="32"/>
      <c r="FU56" s="94"/>
      <c r="FV56" s="94"/>
      <c r="FW56" s="94"/>
      <c r="FX56" s="94"/>
      <c r="FY56" s="94"/>
      <c r="FZ56" s="94"/>
      <c r="GA56" s="94"/>
      <c r="GB56" s="94"/>
      <c r="GC56" s="95"/>
      <c r="GD56" s="32"/>
      <c r="GE56" s="94"/>
      <c r="GF56" s="94"/>
      <c r="GG56" s="94"/>
      <c r="GH56" s="94"/>
      <c r="GI56" s="94"/>
      <c r="GJ56" s="94"/>
      <c r="GK56" s="94"/>
      <c r="GL56" s="94"/>
      <c r="GM56" s="96"/>
      <c r="GN56" s="33"/>
      <c r="GO56" s="94"/>
      <c r="GP56" s="94"/>
      <c r="GQ56" s="94"/>
      <c r="GR56" s="94"/>
      <c r="GS56" s="94"/>
      <c r="GT56" s="94"/>
      <c r="GU56" s="94"/>
      <c r="GV56" s="94"/>
      <c r="GW56" s="95"/>
      <c r="GX56" s="34"/>
      <c r="HH56" s="32"/>
      <c r="HI56" s="94"/>
      <c r="HJ56" s="94"/>
      <c r="HK56" s="94"/>
      <c r="HL56" s="94"/>
      <c r="HM56" s="94"/>
      <c r="HN56" s="94"/>
      <c r="HO56" s="94"/>
      <c r="HP56" s="94"/>
      <c r="HQ56" s="95"/>
      <c r="HR56" s="32"/>
      <c r="HS56" s="94"/>
      <c r="HT56" s="94"/>
      <c r="HU56" s="94"/>
      <c r="HV56" s="94"/>
      <c r="HW56" s="94"/>
      <c r="HX56" s="94"/>
      <c r="HY56" s="94"/>
      <c r="HZ56" s="94"/>
      <c r="IA56" s="96"/>
      <c r="IB56" s="33"/>
      <c r="IC56" s="94"/>
      <c r="ID56" s="94"/>
      <c r="IE56" s="94"/>
      <c r="IF56" s="94"/>
      <c r="IG56" s="94"/>
      <c r="IH56" s="94"/>
      <c r="II56" s="94"/>
      <c r="IJ56" s="94"/>
      <c r="IK56" s="95"/>
      <c r="IL56" s="34"/>
      <c r="IV56" s="32"/>
      <c r="IW56" s="94"/>
      <c r="IX56" s="94"/>
      <c r="IY56" s="94"/>
      <c r="IZ56" s="94"/>
      <c r="JA56" s="94"/>
      <c r="JB56" s="94"/>
      <c r="JC56" s="94"/>
      <c r="JD56" s="94"/>
      <c r="JE56" s="95"/>
      <c r="JF56" s="32"/>
      <c r="JG56" s="94"/>
      <c r="JH56" s="94"/>
      <c r="JI56" s="94"/>
      <c r="JJ56" s="94"/>
      <c r="JK56" s="94"/>
      <c r="JL56" s="94"/>
      <c r="JM56" s="94"/>
      <c r="JN56" s="94"/>
      <c r="JO56" s="95"/>
    </row>
    <row r="57" spans="1:275" x14ac:dyDescent="0.2">
      <c r="A57" s="93" t="s">
        <v>12</v>
      </c>
      <c r="B57" s="35">
        <v>5</v>
      </c>
      <c r="C57" s="35" t="s">
        <v>27</v>
      </c>
      <c r="D57" s="35">
        <v>150</v>
      </c>
      <c r="E57" s="36">
        <v>0.5</v>
      </c>
      <c r="F57" s="37">
        <f>H$18</f>
        <v>5</v>
      </c>
      <c r="G57" s="38">
        <f t="shared" si="123"/>
        <v>17</v>
      </c>
      <c r="H57" s="98"/>
      <c r="I57" s="29">
        <v>40</v>
      </c>
      <c r="J57" s="38">
        <f t="shared" si="124"/>
        <v>1</v>
      </c>
      <c r="K57" s="38">
        <f t="shared" si="125"/>
        <v>0.5</v>
      </c>
      <c r="L57" s="29"/>
      <c r="M57" s="38">
        <f t="shared" si="110"/>
        <v>1</v>
      </c>
      <c r="N57" s="38">
        <f t="shared" si="111"/>
        <v>15</v>
      </c>
      <c r="O57" s="47">
        <f t="shared" si="126"/>
        <v>0</v>
      </c>
      <c r="P57" s="32"/>
      <c r="Q57" s="94"/>
      <c r="R57" s="94"/>
      <c r="S57" s="94"/>
      <c r="T57" s="94"/>
      <c r="U57" s="94"/>
      <c r="V57" s="94"/>
      <c r="W57" s="38"/>
      <c r="X57" s="94"/>
      <c r="Y57" s="95"/>
      <c r="Z57" s="37">
        <f t="shared" si="113"/>
        <v>6</v>
      </c>
      <c r="AA57" s="37">
        <f t="shared" si="113"/>
        <v>18</v>
      </c>
      <c r="AB57" s="98"/>
      <c r="AC57" s="29">
        <v>40</v>
      </c>
      <c r="AD57" s="38">
        <f t="shared" si="127"/>
        <v>1</v>
      </c>
      <c r="AE57" s="38">
        <f t="shared" si="128"/>
        <v>0.5</v>
      </c>
      <c r="AF57" s="29"/>
      <c r="AG57" s="38">
        <f t="shared" si="79"/>
        <v>1</v>
      </c>
      <c r="AH57" s="38">
        <f t="shared" si="116"/>
        <v>15</v>
      </c>
      <c r="AI57" s="47">
        <f t="shared" si="129"/>
        <v>0</v>
      </c>
      <c r="AJ57" s="32"/>
      <c r="AK57" s="94"/>
      <c r="AL57" s="94"/>
      <c r="AM57" s="94"/>
      <c r="AN57" s="94"/>
      <c r="AO57" s="94"/>
      <c r="AP57" s="94"/>
      <c r="AQ57" s="38"/>
      <c r="AR57" s="38">
        <f t="shared" si="106"/>
        <v>0</v>
      </c>
      <c r="AS57" s="47">
        <f t="shared" si="107"/>
        <v>0</v>
      </c>
      <c r="AT57" s="37">
        <f>AV$18</f>
        <v>7</v>
      </c>
      <c r="AU57" s="38">
        <f>AW$17</f>
        <v>30</v>
      </c>
      <c r="AV57" s="98"/>
      <c r="AW57" s="29">
        <v>40</v>
      </c>
      <c r="AX57" s="38">
        <f t="shared" si="130"/>
        <v>1</v>
      </c>
      <c r="AY57" s="38">
        <f t="shared" si="131"/>
        <v>0.5</v>
      </c>
      <c r="AZ57" s="29"/>
      <c r="BA57" s="38">
        <f t="shared" si="120"/>
        <v>1</v>
      </c>
      <c r="BB57" s="38">
        <f t="shared" si="121"/>
        <v>15</v>
      </c>
      <c r="BC57" s="47">
        <f t="shared" si="132"/>
        <v>0</v>
      </c>
      <c r="BD57" s="32"/>
      <c r="BE57" s="94"/>
      <c r="BF57" s="94"/>
      <c r="BG57" s="94"/>
      <c r="BH57" s="94"/>
      <c r="BI57" s="94"/>
      <c r="BJ57" s="94"/>
      <c r="BK57" s="94"/>
      <c r="BL57" s="94"/>
      <c r="BM57" s="95"/>
      <c r="BN57" s="32"/>
      <c r="BO57" s="94"/>
      <c r="BP57" s="94"/>
      <c r="BQ57" s="94"/>
      <c r="BR57" s="94"/>
      <c r="BS57" s="94"/>
      <c r="BT57" s="94"/>
      <c r="BU57" s="94"/>
      <c r="BV57" s="94"/>
      <c r="BW57" s="96"/>
      <c r="BX57" s="33"/>
      <c r="BY57" s="94"/>
      <c r="BZ57" s="94"/>
      <c r="CA57" s="94"/>
      <c r="CB57" s="94"/>
      <c r="CC57" s="94"/>
      <c r="CD57" s="94"/>
      <c r="CE57" s="94"/>
      <c r="CF57" s="94"/>
      <c r="CG57" s="95"/>
      <c r="CH57" s="37"/>
      <c r="CI57" s="38"/>
      <c r="CP57" s="38"/>
      <c r="CQ57" s="47"/>
      <c r="CR57" s="32"/>
      <c r="CS57" s="94"/>
      <c r="CT57" s="94"/>
      <c r="CU57" s="94"/>
      <c r="CV57" s="94"/>
      <c r="CW57" s="94"/>
      <c r="CX57" s="94"/>
      <c r="CY57" s="94"/>
      <c r="CZ57" s="94"/>
      <c r="DA57" s="95"/>
      <c r="DB57" s="32"/>
      <c r="DC57" s="94"/>
      <c r="DD57" s="94"/>
      <c r="DE57" s="94"/>
      <c r="DF57" s="94"/>
      <c r="DG57" s="94"/>
      <c r="DH57" s="94"/>
      <c r="DI57" s="94"/>
      <c r="DJ57" s="94"/>
      <c r="DK57" s="96"/>
      <c r="DL57" s="33"/>
      <c r="DM57" s="94"/>
      <c r="DN57" s="94"/>
      <c r="DO57" s="94"/>
      <c r="DP57" s="94"/>
      <c r="DQ57" s="94"/>
      <c r="DR57" s="94"/>
      <c r="DS57" s="94"/>
      <c r="DT57" s="94"/>
      <c r="DU57" s="95"/>
      <c r="DV57" s="37"/>
      <c r="DW57" s="38"/>
      <c r="EC57" s="38"/>
      <c r="ED57" s="38"/>
      <c r="EE57" s="47"/>
      <c r="EF57" s="32"/>
      <c r="EG57" s="94"/>
      <c r="EH57" s="94"/>
      <c r="EI57" s="94"/>
      <c r="EJ57" s="94"/>
      <c r="EK57" s="94"/>
      <c r="EL57" s="94"/>
      <c r="EM57" s="94"/>
      <c r="EN57" s="94"/>
      <c r="EO57" s="95"/>
      <c r="EP57" s="32"/>
      <c r="EQ57" s="94"/>
      <c r="ER57" s="94"/>
      <c r="ES57" s="94"/>
      <c r="ET57" s="94"/>
      <c r="EU57" s="94"/>
      <c r="EV57" s="94"/>
      <c r="EW57" s="94"/>
      <c r="EX57" s="94"/>
      <c r="EY57" s="96"/>
      <c r="EZ57" s="33"/>
      <c r="FA57" s="94"/>
      <c r="FB57" s="94"/>
      <c r="FC57" s="94"/>
      <c r="FD57" s="94"/>
      <c r="FE57" s="94"/>
      <c r="FF57" s="94"/>
      <c r="FG57" s="94"/>
      <c r="FH57" s="94"/>
      <c r="FI57" s="95"/>
      <c r="FJ57" s="37"/>
      <c r="FK57" s="38"/>
      <c r="FQ57" s="38"/>
      <c r="FR57" s="38"/>
      <c r="FS57" s="47"/>
      <c r="FT57" s="32"/>
      <c r="FU57" s="94"/>
      <c r="FV57" s="94"/>
      <c r="FW57" s="94"/>
      <c r="FX57" s="94"/>
      <c r="FY57" s="94"/>
      <c r="FZ57" s="94"/>
      <c r="GA57" s="94"/>
      <c r="GB57" s="94"/>
      <c r="GC57" s="95"/>
      <c r="GD57" s="32"/>
      <c r="GE57" s="94"/>
      <c r="GF57" s="94"/>
      <c r="GG57" s="94"/>
      <c r="GH57" s="94"/>
      <c r="GI57" s="94"/>
      <c r="GJ57" s="94"/>
      <c r="GK57" s="94"/>
      <c r="GL57" s="94"/>
      <c r="GM57" s="96"/>
      <c r="GN57" s="33"/>
      <c r="GO57" s="94"/>
      <c r="GP57" s="94"/>
      <c r="GQ57" s="94"/>
      <c r="GR57" s="94"/>
      <c r="GS57" s="94"/>
      <c r="GT57" s="94"/>
      <c r="GU57" s="94"/>
      <c r="GV57" s="94"/>
      <c r="GW57" s="95"/>
      <c r="GX57" s="34"/>
      <c r="HH57" s="32"/>
      <c r="HI57" s="94"/>
      <c r="HJ57" s="94"/>
      <c r="HK57" s="94"/>
      <c r="HL57" s="94"/>
      <c r="HM57" s="94"/>
      <c r="HN57" s="94"/>
      <c r="HO57" s="94"/>
      <c r="HP57" s="94"/>
      <c r="HQ57" s="95"/>
      <c r="HR57" s="32"/>
      <c r="HS57" s="94"/>
      <c r="HT57" s="94"/>
      <c r="HU57" s="94"/>
      <c r="HV57" s="94"/>
      <c r="HW57" s="94"/>
      <c r="HX57" s="94"/>
      <c r="HY57" s="94"/>
      <c r="HZ57" s="94"/>
      <c r="IA57" s="96"/>
      <c r="IB57" s="33"/>
      <c r="IC57" s="94"/>
      <c r="ID57" s="94"/>
      <c r="IE57" s="94"/>
      <c r="IF57" s="94"/>
      <c r="IG57" s="94"/>
      <c r="IH57" s="94"/>
      <c r="II57" s="94"/>
      <c r="IJ57" s="94"/>
      <c r="IK57" s="95"/>
      <c r="IL57" s="34"/>
      <c r="IV57" s="32"/>
      <c r="IW57" s="94"/>
      <c r="IX57" s="94"/>
      <c r="IY57" s="94"/>
      <c r="IZ57" s="94"/>
      <c r="JA57" s="94"/>
      <c r="JB57" s="94"/>
      <c r="JC57" s="94"/>
      <c r="JD57" s="94"/>
      <c r="JE57" s="95"/>
      <c r="JF57" s="32"/>
      <c r="JG57" s="94"/>
      <c r="JH57" s="94"/>
      <c r="JI57" s="94"/>
      <c r="JJ57" s="94"/>
      <c r="JK57" s="94"/>
      <c r="JL57" s="94"/>
      <c r="JM57" s="94"/>
      <c r="JN57" s="94"/>
      <c r="JO57" s="95"/>
    </row>
    <row r="58" spans="1:275" x14ac:dyDescent="0.2">
      <c r="A58" s="93"/>
      <c r="B58" s="35"/>
      <c r="C58" s="35"/>
      <c r="D58" s="35"/>
      <c r="E58" s="36"/>
      <c r="F58" s="37"/>
      <c r="G58" s="38"/>
      <c r="H58" s="94"/>
      <c r="I58" s="94"/>
      <c r="J58" s="94"/>
      <c r="K58" s="99"/>
      <c r="M58" s="38"/>
      <c r="N58" s="94">
        <f t="shared" ref="N58:N59" si="133">M58*D58/10</f>
        <v>0</v>
      </c>
      <c r="O58" s="100"/>
      <c r="P58" s="37"/>
      <c r="Q58" s="38"/>
      <c r="R58" s="38"/>
      <c r="W58" s="38"/>
      <c r="X58" s="38">
        <f t="shared" ref="X58:X59" si="134">W58*N58/10</f>
        <v>0</v>
      </c>
      <c r="Z58" s="37"/>
      <c r="AA58" s="38"/>
      <c r="AB58" s="38"/>
      <c r="AG58" s="38"/>
      <c r="AH58" s="38">
        <f t="shared" ref="AH58:AH59" si="135">AG58*X58/10</f>
        <v>0</v>
      </c>
      <c r="AJ58" s="37"/>
      <c r="AK58" s="38"/>
      <c r="AL58" s="38"/>
      <c r="AR58" s="38">
        <f t="shared" si="106"/>
        <v>0</v>
      </c>
      <c r="AT58" s="37"/>
      <c r="AU58" s="38"/>
      <c r="AV58" s="38"/>
      <c r="BA58" s="38"/>
      <c r="BB58" s="38">
        <f t="shared" ref="BB58:BB59" si="136">BA58*AR58/10</f>
        <v>0</v>
      </c>
      <c r="BD58" s="37"/>
      <c r="BE58" s="38"/>
      <c r="BF58" s="38"/>
      <c r="BL58" s="38">
        <f t="shared" ref="BL58:BL59" si="137">BK58*BB58/10</f>
        <v>0</v>
      </c>
      <c r="BN58" s="37"/>
      <c r="BO58" s="38"/>
      <c r="BP58" s="38"/>
      <c r="BV58" s="38">
        <f t="shared" ref="BV58:BV59" si="138">BU58*BL58/10</f>
        <v>0</v>
      </c>
      <c r="BX58" s="41"/>
      <c r="BY58" s="38"/>
      <c r="BZ58" s="38"/>
      <c r="CF58" s="38">
        <f t="shared" ref="CF58:CF59" si="139">CE58*BV58/10</f>
        <v>0</v>
      </c>
      <c r="CH58" s="37"/>
      <c r="CI58" s="38"/>
      <c r="CJ58" s="38"/>
      <c r="CP58" s="38">
        <f t="shared" ref="CP58:CP59" si="140">CO58*CF58/10</f>
        <v>0</v>
      </c>
      <c r="CR58" s="37"/>
      <c r="CS58" s="38"/>
      <c r="CT58" s="38"/>
      <c r="CZ58" s="38">
        <f t="shared" ref="CZ58:CZ59" si="141">CY58*CP58/10</f>
        <v>0</v>
      </c>
      <c r="DB58" s="37"/>
      <c r="DC58" s="38"/>
      <c r="DD58" s="38"/>
      <c r="DJ58" s="38">
        <f t="shared" ref="DJ58:DJ59" si="142">DI58*CZ58/10</f>
        <v>0</v>
      </c>
      <c r="DL58" s="41"/>
      <c r="DM58" s="38"/>
      <c r="DN58" s="38"/>
      <c r="DT58" s="38">
        <f t="shared" ref="DT58:DT59" si="143">DS58*DJ58/10</f>
        <v>0</v>
      </c>
      <c r="DV58" s="37"/>
      <c r="DW58" s="38"/>
      <c r="DX58" s="38"/>
      <c r="ED58" s="38">
        <f t="shared" ref="ED58:ED59" si="144">EC58*DT58/10</f>
        <v>0</v>
      </c>
      <c r="EF58" s="37"/>
      <c r="EG58" s="38"/>
      <c r="EH58" s="38"/>
      <c r="EN58" s="38">
        <f t="shared" ref="EN58:EN59" si="145">EM58*ED58/10</f>
        <v>0</v>
      </c>
      <c r="EP58" s="37"/>
      <c r="EQ58" s="38"/>
      <c r="ER58" s="38"/>
      <c r="EX58" s="38">
        <f t="shared" ref="EX58:EX59" si="146">EW58*EN58/10</f>
        <v>0</v>
      </c>
      <c r="EZ58" s="41"/>
      <c r="FA58" s="38"/>
      <c r="FB58" s="38"/>
      <c r="FH58" s="38">
        <f t="shared" ref="FH58:FH59" si="147">FG58*EX58/10</f>
        <v>0</v>
      </c>
      <c r="FJ58" s="37"/>
      <c r="FK58" s="38"/>
      <c r="FL58" s="38"/>
      <c r="FR58" s="38">
        <f t="shared" ref="FR58:FR59" si="148">FQ58*FH58/10</f>
        <v>0</v>
      </c>
      <c r="FT58" s="37"/>
      <c r="FU58" s="38"/>
      <c r="FV58" s="38"/>
      <c r="GB58" s="38">
        <f t="shared" ref="GB58:GB59" si="149">GA58*FR58/10</f>
        <v>0</v>
      </c>
      <c r="GD58" s="37"/>
      <c r="GE58" s="38"/>
      <c r="GF58" s="38"/>
      <c r="GL58" s="38">
        <f t="shared" ref="GL58:GL59" si="150">GK58*GB58/10</f>
        <v>0</v>
      </c>
      <c r="GN58" s="41"/>
      <c r="GO58" s="38"/>
      <c r="GP58" s="38"/>
      <c r="GV58" s="38">
        <f t="shared" ref="GV58:GV59" si="151">GU58*GL58/10</f>
        <v>0</v>
      </c>
      <c r="GX58" s="37"/>
      <c r="GY58" s="38"/>
      <c r="GZ58" s="38"/>
      <c r="HF58" s="38">
        <f t="shared" ref="HF58:HF59" si="152">HE58*GV58/10</f>
        <v>0</v>
      </c>
      <c r="HH58" s="37"/>
      <c r="HI58" s="38"/>
      <c r="HJ58" s="38"/>
      <c r="HP58" s="38">
        <f t="shared" ref="HP58:HP59" si="153">HO58*HF58/10</f>
        <v>0</v>
      </c>
      <c r="HR58" s="37"/>
      <c r="HS58" s="38"/>
      <c r="HT58" s="38"/>
      <c r="HZ58" s="38">
        <f t="shared" ref="HZ58:HZ59" si="154">HY58*HP58/10</f>
        <v>0</v>
      </c>
      <c r="IB58" s="41"/>
      <c r="IC58" s="38"/>
      <c r="ID58" s="38"/>
      <c r="IJ58" s="38">
        <f t="shared" ref="IJ58:IJ59" si="155">II58*HZ58/10</f>
        <v>0</v>
      </c>
      <c r="IL58" s="37"/>
      <c r="IM58" s="38"/>
      <c r="IN58" s="38"/>
      <c r="IT58" s="38">
        <f t="shared" ref="IT58:IT59" si="156">IS58*IJ58/10</f>
        <v>0</v>
      </c>
      <c r="IV58" s="37"/>
      <c r="IW58" s="38"/>
      <c r="IX58" s="38"/>
      <c r="JD58" s="38">
        <f t="shared" ref="JD58:JD59" si="157">JC58*IT58/10</f>
        <v>0</v>
      </c>
      <c r="JF58" s="37"/>
      <c r="JG58" s="38"/>
      <c r="JH58" s="38"/>
      <c r="JN58" s="38">
        <f t="shared" ref="JN58:JN59" si="158">JM58*JD58/10</f>
        <v>0</v>
      </c>
    </row>
    <row r="59" spans="1:275" x14ac:dyDescent="0.2">
      <c r="A59" s="2" t="s">
        <v>39</v>
      </c>
      <c r="B59" s="35"/>
      <c r="C59" s="35"/>
      <c r="D59" s="35"/>
      <c r="E59" s="36"/>
      <c r="F59" s="37"/>
      <c r="G59" s="38"/>
      <c r="H59" s="94"/>
      <c r="I59" s="94"/>
      <c r="J59" s="94"/>
      <c r="K59" s="99"/>
      <c r="M59" s="38"/>
      <c r="N59" s="94">
        <f t="shared" si="133"/>
        <v>0</v>
      </c>
      <c r="O59" s="100"/>
      <c r="P59" s="37"/>
      <c r="Q59" s="38"/>
      <c r="R59" s="38"/>
      <c r="W59" s="38"/>
      <c r="X59" s="38">
        <f t="shared" si="134"/>
        <v>0</v>
      </c>
      <c r="Z59" s="37"/>
      <c r="AA59" s="38"/>
      <c r="AB59" s="38"/>
      <c r="AG59" s="38"/>
      <c r="AH59" s="38">
        <f t="shared" si="135"/>
        <v>0</v>
      </c>
      <c r="AJ59" s="37"/>
      <c r="AK59" s="38"/>
      <c r="AL59" s="38"/>
      <c r="AR59" s="38">
        <f t="shared" si="106"/>
        <v>0</v>
      </c>
      <c r="AT59" s="37"/>
      <c r="AU59" s="38"/>
      <c r="AV59" s="38"/>
      <c r="BA59" s="38"/>
      <c r="BB59" s="38">
        <f t="shared" si="136"/>
        <v>0</v>
      </c>
      <c r="BD59" s="37"/>
      <c r="BE59" s="38"/>
      <c r="BF59" s="38"/>
      <c r="BL59" s="38">
        <f t="shared" si="137"/>
        <v>0</v>
      </c>
      <c r="BN59" s="37"/>
      <c r="BO59" s="38"/>
      <c r="BP59" s="38"/>
      <c r="BV59" s="38">
        <f t="shared" si="138"/>
        <v>0</v>
      </c>
      <c r="BX59" s="41"/>
      <c r="BY59" s="38"/>
      <c r="BZ59" s="38"/>
      <c r="CF59" s="38">
        <f t="shared" si="139"/>
        <v>0</v>
      </c>
      <c r="CH59" s="37"/>
      <c r="CI59" s="38"/>
      <c r="CJ59" s="38"/>
      <c r="CP59" s="38">
        <f t="shared" si="140"/>
        <v>0</v>
      </c>
      <c r="CR59" s="37"/>
      <c r="CS59" s="38"/>
      <c r="CT59" s="38"/>
      <c r="CZ59" s="38">
        <f t="shared" si="141"/>
        <v>0</v>
      </c>
      <c r="DB59" s="37"/>
      <c r="DC59" s="38"/>
      <c r="DD59" s="38"/>
      <c r="DJ59" s="38">
        <f t="shared" si="142"/>
        <v>0</v>
      </c>
      <c r="DL59" s="41"/>
      <c r="DM59" s="38"/>
      <c r="DN59" s="38"/>
      <c r="DT59" s="38">
        <f t="shared" si="143"/>
        <v>0</v>
      </c>
      <c r="DV59" s="37"/>
      <c r="DW59" s="38"/>
      <c r="DX59" s="38"/>
      <c r="ED59" s="38">
        <f t="shared" si="144"/>
        <v>0</v>
      </c>
      <c r="EF59" s="37"/>
      <c r="EG59" s="38"/>
      <c r="EH59" s="38"/>
      <c r="EN59" s="38">
        <f t="shared" si="145"/>
        <v>0</v>
      </c>
      <c r="EP59" s="37"/>
      <c r="EQ59" s="38"/>
      <c r="ER59" s="38"/>
      <c r="EX59" s="38">
        <f t="shared" si="146"/>
        <v>0</v>
      </c>
      <c r="EZ59" s="41"/>
      <c r="FA59" s="38"/>
      <c r="FB59" s="38"/>
      <c r="FH59" s="38">
        <f t="shared" si="147"/>
        <v>0</v>
      </c>
      <c r="FJ59" s="37"/>
      <c r="FK59" s="38"/>
      <c r="FL59" s="38"/>
      <c r="FR59" s="38">
        <f t="shared" si="148"/>
        <v>0</v>
      </c>
      <c r="FT59" s="37"/>
      <c r="FU59" s="38"/>
      <c r="FV59" s="38"/>
      <c r="GB59" s="38">
        <f t="shared" si="149"/>
        <v>0</v>
      </c>
      <c r="GD59" s="37"/>
      <c r="GE59" s="38"/>
      <c r="GF59" s="38"/>
      <c r="GL59" s="38">
        <f t="shared" si="150"/>
        <v>0</v>
      </c>
      <c r="GN59" s="41"/>
      <c r="GO59" s="38"/>
      <c r="GP59" s="38"/>
      <c r="GV59" s="38">
        <f t="shared" si="151"/>
        <v>0</v>
      </c>
      <c r="GX59" s="37"/>
      <c r="GY59" s="38"/>
      <c r="GZ59" s="38"/>
      <c r="HF59" s="38">
        <f t="shared" si="152"/>
        <v>0</v>
      </c>
      <c r="HH59" s="37"/>
      <c r="HI59" s="38"/>
      <c r="HJ59" s="38"/>
      <c r="HP59" s="38">
        <f t="shared" si="153"/>
        <v>0</v>
      </c>
      <c r="HR59" s="37"/>
      <c r="HS59" s="38"/>
      <c r="HT59" s="38"/>
      <c r="HZ59" s="38">
        <f t="shared" si="154"/>
        <v>0</v>
      </c>
      <c r="IB59" s="41"/>
      <c r="IC59" s="38"/>
      <c r="ID59" s="38"/>
      <c r="IJ59" s="38">
        <f t="shared" si="155"/>
        <v>0</v>
      </c>
      <c r="IL59" s="37"/>
      <c r="IM59" s="38"/>
      <c r="IN59" s="38"/>
      <c r="IT59" s="38">
        <f t="shared" si="156"/>
        <v>0</v>
      </c>
      <c r="IV59" s="37"/>
      <c r="IW59" s="38"/>
      <c r="IX59" s="38"/>
      <c r="JD59" s="38">
        <f t="shared" si="157"/>
        <v>0</v>
      </c>
      <c r="JF59" s="37"/>
      <c r="JG59" s="38"/>
      <c r="JH59" s="38"/>
      <c r="JN59" s="38">
        <f t="shared" si="158"/>
        <v>0</v>
      </c>
    </row>
    <row r="60" spans="1:275" x14ac:dyDescent="0.2">
      <c r="A60" s="93" t="s">
        <v>0</v>
      </c>
      <c r="B60" s="35">
        <v>4</v>
      </c>
      <c r="C60" s="35" t="s">
        <v>25</v>
      </c>
      <c r="D60" s="35">
        <v>42</v>
      </c>
      <c r="E60" s="36">
        <v>0.25</v>
      </c>
      <c r="F60" s="37">
        <f>F$15</f>
        <v>8</v>
      </c>
      <c r="G60" s="38">
        <f>F$14</f>
        <v>30</v>
      </c>
      <c r="H60" s="98"/>
      <c r="I60" s="29">
        <v>40</v>
      </c>
      <c r="J60" s="38">
        <f t="shared" ref="J60:J62" si="159">ROUNDUP(G60/I60,0)</f>
        <v>1</v>
      </c>
      <c r="K60" s="38">
        <f t="shared" ref="K60:K62" si="160">J60*$E60</f>
        <v>0.25</v>
      </c>
      <c r="L60" s="29"/>
      <c r="M60" s="38">
        <f t="shared" si="110"/>
        <v>1</v>
      </c>
      <c r="N60" s="38">
        <f t="shared" ref="N60:N62" si="161">M60*$D60/10</f>
        <v>4.2</v>
      </c>
      <c r="O60" s="47">
        <f t="shared" ref="O60:O62" si="162">IF($C60="C",$B60*ROUNDUP(G60/I60,0),IF($C60="L",2*$B60*ROUNDUP(G60/I60,0),0))</f>
        <v>4</v>
      </c>
      <c r="P60" s="32"/>
      <c r="Q60" s="94"/>
      <c r="R60" s="94"/>
      <c r="S60" s="94"/>
      <c r="T60" s="99"/>
      <c r="U60" s="99"/>
      <c r="V60" s="99"/>
      <c r="W60" s="38"/>
      <c r="X60" s="94"/>
      <c r="Y60" s="100"/>
      <c r="Z60" s="41">
        <f>Z$15</f>
        <v>9</v>
      </c>
      <c r="AA60" s="38">
        <f>Z$14</f>
        <v>30</v>
      </c>
      <c r="AB60" s="98"/>
      <c r="AC60" s="29">
        <v>40</v>
      </c>
      <c r="AD60" s="38">
        <f t="shared" ref="AD60" si="163">ROUNDUP(AA60/AC60,0)</f>
        <v>1</v>
      </c>
      <c r="AE60" s="38">
        <f t="shared" ref="AE60" si="164">AD60*$E60</f>
        <v>0.25</v>
      </c>
      <c r="AF60" s="29"/>
      <c r="AG60" s="38">
        <f t="shared" si="79"/>
        <v>1</v>
      </c>
      <c r="AH60" s="38">
        <f t="shared" ref="AH60:AH63" si="165">AG60*$D60/10</f>
        <v>4.2</v>
      </c>
      <c r="AI60" s="47">
        <f t="shared" ref="AI60" si="166">IF($C60="C",$B60*ROUNDUP(AA60/AC60,0),IF($C60="L",2*$B60*ROUNDUP(AA60/AC60,0),0))</f>
        <v>4</v>
      </c>
      <c r="AJ60" s="32"/>
      <c r="AK60" s="94"/>
      <c r="AL60" s="94"/>
      <c r="AM60" s="94"/>
      <c r="AN60" s="99"/>
      <c r="AO60" s="99"/>
      <c r="AP60" s="99"/>
      <c r="AQ60" s="94"/>
      <c r="AR60" s="94"/>
      <c r="AS60" s="100"/>
      <c r="AT60" s="41">
        <f>AT$15</f>
        <v>10</v>
      </c>
      <c r="AU60" s="38">
        <f>AT$14</f>
        <v>24</v>
      </c>
      <c r="AV60" s="98"/>
      <c r="AW60" s="29">
        <v>40</v>
      </c>
      <c r="AX60" s="38">
        <f t="shared" ref="AX60" si="167">ROUNDUP(AU60/AW60,0)</f>
        <v>1</v>
      </c>
      <c r="AY60" s="38">
        <f t="shared" ref="AY60" si="168">AX60*$E60</f>
        <v>0.25</v>
      </c>
      <c r="AZ60" s="29"/>
      <c r="BA60" s="38">
        <f t="shared" si="120"/>
        <v>1</v>
      </c>
      <c r="BB60" s="38">
        <f t="shared" ref="BB60:BB63" si="169">BA60*$D60/10</f>
        <v>4.2</v>
      </c>
      <c r="BC60" s="47">
        <f t="shared" ref="BC60" si="170">IF($C60="C",$B60*ROUNDUP(AU60/AW60,0),IF($C60="L",2*$B60*ROUNDUP(AU60/AW60,0),0))</f>
        <v>4</v>
      </c>
      <c r="BD60" s="32"/>
      <c r="BE60" s="94"/>
      <c r="BF60" s="94"/>
      <c r="BG60" s="94"/>
      <c r="BH60" s="99"/>
      <c r="BI60" s="99"/>
      <c r="BJ60" s="99"/>
      <c r="BK60" s="94"/>
      <c r="BL60" s="94"/>
      <c r="BM60" s="100"/>
      <c r="BN60" s="41">
        <f>BN$15</f>
        <v>11</v>
      </c>
      <c r="BO60" s="38">
        <f>BN$14</f>
        <v>24</v>
      </c>
      <c r="BP60" s="98"/>
      <c r="BQ60" s="29">
        <v>40</v>
      </c>
      <c r="BR60" s="38">
        <f t="shared" ref="BR60" si="171">ROUNDUP(BO60/BQ60,0)</f>
        <v>1</v>
      </c>
      <c r="BS60" s="38">
        <f t="shared" ref="BS60" si="172">BR60*$E60</f>
        <v>0.25</v>
      </c>
      <c r="BT60" s="29"/>
      <c r="BU60" s="38">
        <f t="shared" ref="BU60:BU102" si="173">IFERROR(IF(ISERROR(FIND(",",BT60)),IF(LEN(BT60)&gt;0,BR60-1,BR60),BR60-1-(LEN(BT60)-LEN(SUBSTITUTE(BT60,",","")))),"")</f>
        <v>1</v>
      </c>
      <c r="BV60" s="38">
        <f t="shared" ref="BV60:BV63" si="174">BU60*$D60/10</f>
        <v>4.2</v>
      </c>
      <c r="BW60" s="47">
        <f t="shared" ref="BW60" si="175">IF($C60="C",$B60*ROUNDUP(BO60/BQ60,0),IF($C60="L",2*$B60*ROUNDUP(BO60/BQ60,0),0))</f>
        <v>4</v>
      </c>
      <c r="BX60" s="33"/>
      <c r="BY60" s="94"/>
      <c r="BZ60" s="94"/>
      <c r="CA60" s="94"/>
      <c r="CB60" s="99"/>
      <c r="CC60" s="99"/>
      <c r="CD60" s="99"/>
      <c r="CE60" s="94"/>
      <c r="CF60" s="94"/>
      <c r="CG60" s="100"/>
      <c r="CH60" s="41">
        <f>CH$15</f>
        <v>12</v>
      </c>
      <c r="CI60" s="38">
        <f>CH$14</f>
        <v>24</v>
      </c>
      <c r="CJ60" s="98"/>
      <c r="CK60" s="29">
        <v>40</v>
      </c>
      <c r="CL60" s="38">
        <f t="shared" ref="CL60:CL63" si="176">ROUNDUP(CI60/CK60,0)</f>
        <v>1</v>
      </c>
      <c r="CM60" s="38">
        <f t="shared" ref="CM60:CM63" si="177">CL60*$E60</f>
        <v>0.25</v>
      </c>
      <c r="CN60" s="29"/>
      <c r="CO60" s="38">
        <f t="shared" ref="CO60:CO102" si="178">IFERROR(IF(ISERROR(FIND(",",CN60)),IF(LEN(CN60)&gt;0,CL60-1,CL60),CL60-1-(LEN(CN60)-LEN(SUBSTITUTE(CN60,",","")))),"")</f>
        <v>1</v>
      </c>
      <c r="CP60" s="38">
        <f t="shared" ref="CP60:CP63" si="179">CO60*$D60/10</f>
        <v>4.2</v>
      </c>
      <c r="CQ60" s="47">
        <f t="shared" ref="CQ60:CQ63" si="180">IF($C60="C",$B60*ROUNDUP(CI60/CK60,0),IF($C60="L",2*$B60*ROUNDUP(CI60/CK60,0),0))</f>
        <v>4</v>
      </c>
      <c r="CR60" s="32"/>
      <c r="CS60" s="94"/>
      <c r="CT60" s="94"/>
      <c r="CU60" s="94"/>
      <c r="CV60" s="99"/>
      <c r="CW60" s="99"/>
      <c r="CX60" s="99"/>
      <c r="CY60" s="94"/>
      <c r="CZ60" s="94"/>
      <c r="DA60" s="100"/>
      <c r="DB60" s="41">
        <f>DB$15</f>
        <v>13</v>
      </c>
      <c r="DC60" s="38">
        <f>DB$14</f>
        <v>24</v>
      </c>
      <c r="DD60" s="98"/>
      <c r="DE60" s="29">
        <v>40</v>
      </c>
      <c r="DF60" s="38">
        <f t="shared" ref="DF60:DF63" si="181">ROUNDUP(DC60/DE60,0)</f>
        <v>1</v>
      </c>
      <c r="DG60" s="38">
        <f t="shared" ref="DG60:DG63" si="182">DF60*$E60</f>
        <v>0.25</v>
      </c>
      <c r="DH60" s="29"/>
      <c r="DI60" s="38">
        <f t="shared" ref="DI60:DI102" si="183">IFERROR(IF(ISERROR(FIND(",",DH60)),IF(LEN(DH60)&gt;0,DF60-1,DF60),DF60-1-(LEN(DH60)-LEN(SUBSTITUTE(DH60,",","")))),"")</f>
        <v>1</v>
      </c>
      <c r="DJ60" s="38">
        <f t="shared" ref="DJ60:DJ63" si="184">DI60*$D60/10</f>
        <v>4.2</v>
      </c>
      <c r="DK60" s="47">
        <f t="shared" ref="DK60:DK63" si="185">IF($C60="C",$B60*ROUNDUP(DC60/DE60,0),IF($C60="L",2*$B60*ROUNDUP(DC60/DE60,0),0))</f>
        <v>4</v>
      </c>
      <c r="DL60" s="33"/>
      <c r="DM60" s="94"/>
      <c r="DN60" s="94"/>
      <c r="DO60" s="94"/>
      <c r="DP60" s="99"/>
      <c r="DQ60" s="99"/>
      <c r="DR60" s="99"/>
      <c r="DS60" s="94"/>
      <c r="DT60" s="94"/>
      <c r="DU60" s="100"/>
      <c r="DV60" s="41">
        <f>DV$15</f>
        <v>14</v>
      </c>
      <c r="DW60" s="38">
        <f>DV$14</f>
        <v>24</v>
      </c>
      <c r="DX60" s="98"/>
      <c r="DY60" s="29">
        <v>40</v>
      </c>
      <c r="DZ60" s="38">
        <f t="shared" ref="DZ60:DZ63" si="186">ROUNDUP(DW60/DY60,0)</f>
        <v>1</v>
      </c>
      <c r="EA60" s="38">
        <f t="shared" ref="EA60:EA63" si="187">DZ60*$E60</f>
        <v>0.25</v>
      </c>
      <c r="EB60" s="29"/>
      <c r="EC60" s="38">
        <f t="shared" ref="EC60:EC102" si="188">IFERROR(IF(ISERROR(FIND(",",EB60)),IF(LEN(EB60)&gt;0,DZ60-1,DZ60),DZ60-1-(LEN(EB60)-LEN(SUBSTITUTE(EB60,",","")))),"")</f>
        <v>1</v>
      </c>
      <c r="ED60" s="38">
        <f t="shared" ref="ED60:ED63" si="189">EC60*$D60/10</f>
        <v>4.2</v>
      </c>
      <c r="EE60" s="47">
        <f t="shared" ref="EE60:EE63" si="190">IF($C60="C",$B60*ROUNDUP(DW60/DY60,0),IF($C60="L",2*$B60*ROUNDUP(DW60/DY60,0),0))</f>
        <v>4</v>
      </c>
      <c r="EF60" s="32"/>
      <c r="EG60" s="94"/>
      <c r="EH60" s="94"/>
      <c r="EI60" s="94"/>
      <c r="EJ60" s="99"/>
      <c r="EK60" s="99"/>
      <c r="EL60" s="99"/>
      <c r="EM60" s="94"/>
      <c r="EN60" s="94"/>
      <c r="EO60" s="100"/>
      <c r="EP60" s="41">
        <f>EP$15</f>
        <v>15</v>
      </c>
      <c r="EQ60" s="38">
        <f>EP$14</f>
        <v>24</v>
      </c>
      <c r="ER60" s="98"/>
      <c r="ES60" s="29">
        <v>40</v>
      </c>
      <c r="ET60" s="38">
        <f t="shared" ref="ET60:ET63" si="191">ROUNDUP(EQ60/ES60,0)</f>
        <v>1</v>
      </c>
      <c r="EU60" s="38">
        <f t="shared" ref="EU60:EU63" si="192">ET60*$E60</f>
        <v>0.25</v>
      </c>
      <c r="EV60" s="29"/>
      <c r="EW60" s="38">
        <f t="shared" ref="EW60:EW102" si="193">IFERROR(IF(ISERROR(FIND(",",EV60)),IF(LEN(EV60)&gt;0,ET60-1,ET60),ET60-1-(LEN(EV60)-LEN(SUBSTITUTE(EV60,",","")))),"")</f>
        <v>1</v>
      </c>
      <c r="EX60" s="38">
        <f t="shared" ref="EX60:EX63" si="194">EW60*$D60/10</f>
        <v>4.2</v>
      </c>
      <c r="EY60" s="47">
        <f t="shared" ref="EY60:EY63" si="195">IF($C60="C",$B60*ROUNDUP(EQ60/ES60,0),IF($C60="L",2*$B60*ROUNDUP(EQ60/ES60,0),0))</f>
        <v>4</v>
      </c>
      <c r="EZ60" s="33"/>
      <c r="FA60" s="94"/>
      <c r="FB60" s="94"/>
      <c r="FC60" s="94"/>
      <c r="FD60" s="99"/>
      <c r="FE60" s="99"/>
      <c r="FF60" s="99"/>
      <c r="FG60" s="94"/>
      <c r="FH60" s="94"/>
      <c r="FI60" s="100"/>
      <c r="FJ60" s="41">
        <f>FJ$15</f>
        <v>16</v>
      </c>
      <c r="FK60" s="38">
        <f>FJ$14</f>
        <v>24</v>
      </c>
      <c r="FL60" s="98"/>
      <c r="FM60" s="29">
        <v>40</v>
      </c>
      <c r="FN60" s="38">
        <f t="shared" ref="FN60:FN63" si="196">ROUNDUP(FK60/FM60,0)</f>
        <v>1</v>
      </c>
      <c r="FO60" s="38">
        <f t="shared" ref="FO60:FO63" si="197">FN60*$E60</f>
        <v>0.25</v>
      </c>
      <c r="FP60" s="29"/>
      <c r="FQ60" s="38">
        <f t="shared" ref="FQ60:FQ102" si="198">IFERROR(IF(ISERROR(FIND(",",FP60)),IF(LEN(FP60)&gt;0,FN60-1,FN60),FN60-1-(LEN(FP60)-LEN(SUBSTITUTE(FP60,",","")))),"")</f>
        <v>1</v>
      </c>
      <c r="FR60" s="38">
        <f t="shared" ref="FR60:FR63" si="199">FQ60*$D60/10</f>
        <v>4.2</v>
      </c>
      <c r="FS60" s="47">
        <f t="shared" ref="FS60:FS63" si="200">IF($C60="C",$B60*ROUNDUP(FK60/FM60,0),IF($C60="L",2*$B60*ROUNDUP(FK60/FM60,0),0))</f>
        <v>4</v>
      </c>
      <c r="FT60" s="32"/>
      <c r="FU60" s="94"/>
      <c r="FV60" s="94"/>
      <c r="FW60" s="94"/>
      <c r="FX60" s="99"/>
      <c r="FY60" s="99"/>
      <c r="FZ60" s="99"/>
      <c r="GA60" s="94"/>
      <c r="GB60" s="94"/>
      <c r="GC60" s="100"/>
      <c r="GD60" s="41">
        <f>GD$15</f>
        <v>17</v>
      </c>
      <c r="GE60" s="38">
        <f>GD$14</f>
        <v>24</v>
      </c>
      <c r="GF60" s="98"/>
      <c r="GG60" s="29">
        <v>40</v>
      </c>
      <c r="GH60" s="38">
        <f t="shared" ref="GH60:GH63" si="201">ROUNDUP(GE60/GG60,0)</f>
        <v>1</v>
      </c>
      <c r="GI60" s="38">
        <f t="shared" ref="GI60:GI63" si="202">GH60*$E60</f>
        <v>0.25</v>
      </c>
      <c r="GJ60" s="29"/>
      <c r="GK60" s="38">
        <f t="shared" ref="GK60:GK102" si="203">IFERROR(IF(ISERROR(FIND(",",GJ60)),IF(LEN(GJ60)&gt;0,GH60-1,GH60),GH60-1-(LEN(GJ60)-LEN(SUBSTITUTE(GJ60,",","")))),"")</f>
        <v>1</v>
      </c>
      <c r="GL60" s="38">
        <f t="shared" ref="GL60:GL63" si="204">GK60*$D60/10</f>
        <v>4.2</v>
      </c>
      <c r="GM60" s="47">
        <f t="shared" ref="GM60:GM63" si="205">IF($C60="C",$B60*ROUNDUP(GE60/GG60,0),IF($C60="L",2*$B60*ROUNDUP(GE60/GG60,0),0))</f>
        <v>4</v>
      </c>
      <c r="GN60" s="33"/>
      <c r="GO60" s="94"/>
      <c r="GP60" s="94"/>
      <c r="GQ60" s="94"/>
      <c r="GR60" s="99"/>
      <c r="GS60" s="99"/>
      <c r="GT60" s="99"/>
      <c r="GU60" s="94"/>
      <c r="GV60" s="94"/>
      <c r="GW60" s="100"/>
      <c r="GX60" s="41">
        <f>GX$15</f>
        <v>18</v>
      </c>
      <c r="GY60" s="38">
        <f>GX$14</f>
        <v>24</v>
      </c>
      <c r="GZ60" s="98"/>
      <c r="HA60" s="29">
        <v>40</v>
      </c>
      <c r="HB60" s="38">
        <f t="shared" ref="HB60:HB63" si="206">ROUNDUP(GY60/HA60,0)</f>
        <v>1</v>
      </c>
      <c r="HC60" s="38">
        <f t="shared" ref="HC60:HC63" si="207">HB60*$E60</f>
        <v>0.25</v>
      </c>
      <c r="HD60" s="29"/>
      <c r="HE60" s="38">
        <f t="shared" ref="HE60:HE102" si="208">IFERROR(IF(ISERROR(FIND(",",HD60)),IF(LEN(HD60)&gt;0,HB60-1,HB60),HB60-1-(LEN(HD60)-LEN(SUBSTITUTE(HD60,",","")))),"")</f>
        <v>1</v>
      </c>
      <c r="HF60" s="38">
        <f t="shared" ref="HF60:HF63" si="209">HE60*$D60/10</f>
        <v>4.2</v>
      </c>
      <c r="HG60" s="47">
        <f t="shared" ref="HG60:HG63" si="210">IF($C60="C",$B60*ROUNDUP(GY60/HA60,0),IF($C60="L",2*$B60*ROUNDUP(GY60/HA60,0),0))</f>
        <v>4</v>
      </c>
      <c r="HH60" s="32"/>
      <c r="HI60" s="94"/>
      <c r="HJ60" s="94"/>
      <c r="HK60" s="94"/>
      <c r="HL60" s="99"/>
      <c r="HM60" s="99"/>
      <c r="HN60" s="99"/>
      <c r="HO60" s="94"/>
      <c r="HP60" s="94"/>
      <c r="HQ60" s="100"/>
      <c r="HR60" s="41">
        <f>HR$15</f>
        <v>19</v>
      </c>
      <c r="HS60" s="38">
        <f>HR$14</f>
        <v>24</v>
      </c>
      <c r="HT60" s="98"/>
      <c r="HU60" s="29">
        <v>40</v>
      </c>
      <c r="HV60" s="38">
        <f t="shared" ref="HV60:HV63" si="211">ROUNDUP(HS60/HU60,0)</f>
        <v>1</v>
      </c>
      <c r="HW60" s="38">
        <f t="shared" ref="HW60:HW63" si="212">HV60*$E60</f>
        <v>0.25</v>
      </c>
      <c r="HX60" s="29"/>
      <c r="HY60" s="38">
        <f t="shared" ref="HY60:HY102" si="213">IFERROR(IF(ISERROR(FIND(",",HX60)),IF(LEN(HX60)&gt;0,HV60-1,HV60),HV60-1-(LEN(HX60)-LEN(SUBSTITUTE(HX60,",","")))),"")</f>
        <v>1</v>
      </c>
      <c r="HZ60" s="38">
        <f t="shared" ref="HZ60:HZ63" si="214">HY60*$D60/10</f>
        <v>4.2</v>
      </c>
      <c r="IA60" s="47">
        <f t="shared" ref="IA60:IA63" si="215">IF($C60="C",$B60*ROUNDUP(HS60/HU60,0),IF($C60="L",2*$B60*ROUNDUP(HS60/HU60,0),0))</f>
        <v>4</v>
      </c>
      <c r="IB60" s="33"/>
      <c r="IC60" s="94"/>
      <c r="ID60" s="94"/>
      <c r="IE60" s="94"/>
      <c r="IF60" s="99"/>
      <c r="IG60" s="99"/>
      <c r="IH60" s="99"/>
      <c r="II60" s="94"/>
      <c r="IJ60" s="94"/>
      <c r="IK60" s="100"/>
      <c r="IL60" s="41">
        <f>IL$15</f>
        <v>20</v>
      </c>
      <c r="IM60" s="38">
        <f>IL$14</f>
        <v>24</v>
      </c>
      <c r="IN60" s="98"/>
      <c r="IO60" s="29">
        <v>40</v>
      </c>
      <c r="IP60" s="38">
        <f t="shared" ref="IP60:IP63" si="216">ROUNDUP(IM60/IO60,0)</f>
        <v>1</v>
      </c>
      <c r="IQ60" s="38">
        <f t="shared" ref="IQ60:IQ63" si="217">IP60*$E60</f>
        <v>0.25</v>
      </c>
      <c r="IR60" s="29"/>
      <c r="IS60" s="38">
        <f t="shared" ref="IS60:IS102" si="218">IFERROR(IF(ISERROR(FIND(",",IR60)),IF(LEN(IR60)&gt;0,IP60-1,IP60),IP60-1-(LEN(IR60)-LEN(SUBSTITUTE(IR60,",","")))),"")</f>
        <v>1</v>
      </c>
      <c r="IT60" s="38">
        <f t="shared" ref="IT60:IT63" si="219">IS60*$D60/10</f>
        <v>4.2</v>
      </c>
      <c r="IU60" s="47">
        <f t="shared" ref="IU60:IU63" si="220">IF($C60="C",$B60*ROUNDUP(IM60/IO60,0),IF($C60="L",2*$B60*ROUNDUP(IM60/IO60,0),0))</f>
        <v>4</v>
      </c>
      <c r="IV60" s="32"/>
      <c r="IW60" s="94"/>
      <c r="IX60" s="94"/>
      <c r="IY60" s="94"/>
      <c r="IZ60" s="99"/>
      <c r="JA60" s="99"/>
      <c r="JB60" s="99"/>
      <c r="JC60" s="94"/>
      <c r="JD60" s="94"/>
      <c r="JE60" s="100"/>
      <c r="JF60" s="41">
        <f>JF$15</f>
        <v>21</v>
      </c>
      <c r="JG60" s="38">
        <f>JF$14</f>
        <v>24</v>
      </c>
      <c r="JH60" s="98"/>
      <c r="JI60" s="29">
        <v>40</v>
      </c>
      <c r="JJ60" s="38">
        <f t="shared" ref="JJ60:JJ63" si="221">ROUNDUP(JG60/JI60,0)</f>
        <v>1</v>
      </c>
      <c r="JK60" s="38">
        <f t="shared" ref="JK60:JK63" si="222">JJ60*$E60</f>
        <v>0.25</v>
      </c>
      <c r="JL60" s="29"/>
      <c r="JM60" s="38">
        <f t="shared" ref="JM60:JM102" si="223">IFERROR(IF(ISERROR(FIND(",",JL60)),IF(LEN(JL60)&gt;0,JJ60-1,JJ60),JJ60-1-(LEN(JL60)-LEN(SUBSTITUTE(JL60,",","")))),"")</f>
        <v>1</v>
      </c>
      <c r="JN60" s="38">
        <f t="shared" ref="JN60:JN63" si="224">JM60*$D60/10</f>
        <v>4.2</v>
      </c>
      <c r="JO60" s="47">
        <f t="shared" ref="JO60:JO63" si="225">IF($C60="C",$B60*ROUNDUP(JG60/JI60,0),IF($C60="L",2*$B60*ROUNDUP(JG60/JI60,0),0))</f>
        <v>4</v>
      </c>
    </row>
    <row r="61" spans="1:275" x14ac:dyDescent="0.2">
      <c r="A61" s="93" t="s">
        <v>1</v>
      </c>
      <c r="B61" s="35">
        <v>3</v>
      </c>
      <c r="C61" s="35" t="s">
        <v>25</v>
      </c>
      <c r="D61" s="35">
        <v>32</v>
      </c>
      <c r="E61" s="36">
        <v>0.25</v>
      </c>
      <c r="F61" s="37">
        <f t="shared" ref="F61:F63" si="226">F$15</f>
        <v>8</v>
      </c>
      <c r="G61" s="38">
        <f t="shared" ref="G61:G63" si="227">F$14</f>
        <v>30</v>
      </c>
      <c r="H61" s="29"/>
      <c r="I61" s="29">
        <v>40</v>
      </c>
      <c r="J61" s="38">
        <f t="shared" si="159"/>
        <v>1</v>
      </c>
      <c r="K61" s="38">
        <f t="shared" si="160"/>
        <v>0.25</v>
      </c>
      <c r="L61" s="29"/>
      <c r="M61" s="38">
        <f t="shared" si="110"/>
        <v>1</v>
      </c>
      <c r="N61" s="38">
        <f t="shared" si="161"/>
        <v>3.2</v>
      </c>
      <c r="O61" s="47">
        <f t="shared" si="162"/>
        <v>3</v>
      </c>
      <c r="P61" s="32"/>
      <c r="Q61" s="94"/>
      <c r="R61" s="94"/>
      <c r="S61" s="94"/>
      <c r="T61" s="99"/>
      <c r="U61" s="99"/>
      <c r="V61" s="99"/>
      <c r="W61" s="38"/>
      <c r="X61" s="94"/>
      <c r="Y61" s="100"/>
      <c r="Z61" s="41">
        <f t="shared" ref="Z61:Z63" si="228">Z$15</f>
        <v>9</v>
      </c>
      <c r="AA61" s="38">
        <f t="shared" ref="AA61:AA63" si="229">Z$14</f>
        <v>30</v>
      </c>
      <c r="AB61" s="29"/>
      <c r="AC61" s="29">
        <v>40</v>
      </c>
      <c r="AD61" s="38">
        <f t="shared" ref="AD61:AD63" si="230">ROUNDUP(AA61/AC61,0)</f>
        <v>1</v>
      </c>
      <c r="AE61" s="38">
        <f t="shared" ref="AE61:AE63" si="231">AD61*$E61</f>
        <v>0.25</v>
      </c>
      <c r="AF61" s="29"/>
      <c r="AG61" s="38">
        <f t="shared" si="79"/>
        <v>1</v>
      </c>
      <c r="AH61" s="38">
        <f t="shared" si="165"/>
        <v>3.2</v>
      </c>
      <c r="AI61" s="47">
        <f t="shared" ref="AI61:AI63" si="232">IF($C61="C",$B61*ROUNDUP(AA61/AC61,0),IF($C61="L",2*$B61*ROUNDUP(AA61/AC61,0),0))</f>
        <v>3</v>
      </c>
      <c r="AJ61" s="32"/>
      <c r="AK61" s="94"/>
      <c r="AL61" s="94"/>
      <c r="AM61" s="94"/>
      <c r="AN61" s="99"/>
      <c r="AO61" s="99"/>
      <c r="AP61" s="99"/>
      <c r="AQ61" s="94"/>
      <c r="AR61" s="94"/>
      <c r="AS61" s="100"/>
      <c r="AT61" s="41">
        <f t="shared" ref="AT61:AT63" si="233">AT$15</f>
        <v>10</v>
      </c>
      <c r="AU61" s="38">
        <f t="shared" ref="AU61:AU63" si="234">AT$14</f>
        <v>24</v>
      </c>
      <c r="AV61" s="29"/>
      <c r="AW61" s="29">
        <v>40</v>
      </c>
      <c r="AX61" s="38">
        <f t="shared" ref="AX61:AX63" si="235">ROUNDUP(AU61/AW61,0)</f>
        <v>1</v>
      </c>
      <c r="AY61" s="38">
        <f t="shared" ref="AY61:AY63" si="236">AX61*$E61</f>
        <v>0.25</v>
      </c>
      <c r="AZ61" s="29"/>
      <c r="BA61" s="38">
        <f t="shared" si="120"/>
        <v>1</v>
      </c>
      <c r="BB61" s="38">
        <f t="shared" si="169"/>
        <v>3.2</v>
      </c>
      <c r="BC61" s="47">
        <f t="shared" ref="BC61:BC63" si="237">IF($C61="C",$B61*ROUNDUP(AU61/AW61,0),IF($C61="L",2*$B61*ROUNDUP(AU61/AW61,0),0))</f>
        <v>3</v>
      </c>
      <c r="BD61" s="32"/>
      <c r="BE61" s="94"/>
      <c r="BF61" s="94"/>
      <c r="BG61" s="94"/>
      <c r="BH61" s="99"/>
      <c r="BI61" s="99"/>
      <c r="BJ61" s="99"/>
      <c r="BK61" s="94"/>
      <c r="BL61" s="94"/>
      <c r="BM61" s="100"/>
      <c r="BN61" s="41">
        <f t="shared" ref="BN61:BN63" si="238">BN$15</f>
        <v>11</v>
      </c>
      <c r="BO61" s="38">
        <f t="shared" ref="BO61:BO63" si="239">BN$14</f>
        <v>24</v>
      </c>
      <c r="BP61" s="29"/>
      <c r="BQ61" s="29">
        <v>40</v>
      </c>
      <c r="BR61" s="38">
        <f t="shared" ref="BR61:BR63" si="240">ROUNDUP(BO61/BQ61,0)</f>
        <v>1</v>
      </c>
      <c r="BS61" s="38">
        <f t="shared" ref="BS61:BS63" si="241">BR61*$E61</f>
        <v>0.25</v>
      </c>
      <c r="BT61" s="29"/>
      <c r="BU61" s="38">
        <f t="shared" si="173"/>
        <v>1</v>
      </c>
      <c r="BV61" s="38">
        <f t="shared" si="174"/>
        <v>3.2</v>
      </c>
      <c r="BW61" s="47">
        <f t="shared" ref="BW61:BW63" si="242">IF($C61="C",$B61*ROUNDUP(BO61/BQ61,0),IF($C61="L",2*$B61*ROUNDUP(BO61/BQ61,0),0))</f>
        <v>3</v>
      </c>
      <c r="BX61" s="33"/>
      <c r="BY61" s="94"/>
      <c r="BZ61" s="94"/>
      <c r="CA61" s="94"/>
      <c r="CB61" s="99"/>
      <c r="CC61" s="99"/>
      <c r="CD61" s="99"/>
      <c r="CE61" s="94"/>
      <c r="CF61" s="94"/>
      <c r="CG61" s="100"/>
      <c r="CH61" s="41">
        <f t="shared" ref="CH61:CH63" si="243">CH$15</f>
        <v>12</v>
      </c>
      <c r="CI61" s="38">
        <f t="shared" ref="CI61:CI63" si="244">CH$14</f>
        <v>24</v>
      </c>
      <c r="CJ61" s="29"/>
      <c r="CK61" s="29">
        <v>40</v>
      </c>
      <c r="CL61" s="38">
        <f t="shared" si="176"/>
        <v>1</v>
      </c>
      <c r="CM61" s="38">
        <f t="shared" si="177"/>
        <v>0.25</v>
      </c>
      <c r="CN61" s="29"/>
      <c r="CO61" s="38">
        <f t="shared" si="178"/>
        <v>1</v>
      </c>
      <c r="CP61" s="38">
        <f t="shared" si="179"/>
        <v>3.2</v>
      </c>
      <c r="CQ61" s="47">
        <f t="shared" si="180"/>
        <v>3</v>
      </c>
      <c r="CR61" s="32"/>
      <c r="CS61" s="94"/>
      <c r="CT61" s="94"/>
      <c r="CU61" s="94"/>
      <c r="CV61" s="99"/>
      <c r="CW61" s="99"/>
      <c r="CX61" s="99"/>
      <c r="CY61" s="94"/>
      <c r="CZ61" s="94"/>
      <c r="DA61" s="100"/>
      <c r="DB61" s="41">
        <f t="shared" ref="DB61:DB63" si="245">DB$15</f>
        <v>13</v>
      </c>
      <c r="DC61" s="38">
        <f t="shared" ref="DC61:DC63" si="246">DB$14</f>
        <v>24</v>
      </c>
      <c r="DD61" s="29"/>
      <c r="DE61" s="29">
        <v>40</v>
      </c>
      <c r="DF61" s="38">
        <f t="shared" si="181"/>
        <v>1</v>
      </c>
      <c r="DG61" s="38">
        <f t="shared" si="182"/>
        <v>0.25</v>
      </c>
      <c r="DH61" s="29"/>
      <c r="DI61" s="38">
        <f t="shared" si="183"/>
        <v>1</v>
      </c>
      <c r="DJ61" s="38">
        <f t="shared" si="184"/>
        <v>3.2</v>
      </c>
      <c r="DK61" s="47">
        <f t="shared" si="185"/>
        <v>3</v>
      </c>
      <c r="DL61" s="33"/>
      <c r="DM61" s="94"/>
      <c r="DN61" s="94"/>
      <c r="DO61" s="94"/>
      <c r="DP61" s="99"/>
      <c r="DQ61" s="99"/>
      <c r="DR61" s="99"/>
      <c r="DS61" s="94"/>
      <c r="DT61" s="94"/>
      <c r="DU61" s="100"/>
      <c r="DV61" s="41">
        <f t="shared" ref="DV61:DV63" si="247">DV$15</f>
        <v>14</v>
      </c>
      <c r="DW61" s="38">
        <f t="shared" ref="DW61:DW63" si="248">DV$14</f>
        <v>24</v>
      </c>
      <c r="DX61" s="29"/>
      <c r="DY61" s="29">
        <v>40</v>
      </c>
      <c r="DZ61" s="38">
        <f t="shared" si="186"/>
        <v>1</v>
      </c>
      <c r="EA61" s="38">
        <f t="shared" si="187"/>
        <v>0.25</v>
      </c>
      <c r="EB61" s="29"/>
      <c r="EC61" s="38">
        <f t="shared" si="188"/>
        <v>1</v>
      </c>
      <c r="ED61" s="38">
        <f t="shared" si="189"/>
        <v>3.2</v>
      </c>
      <c r="EE61" s="47">
        <f t="shared" si="190"/>
        <v>3</v>
      </c>
      <c r="EF61" s="32"/>
      <c r="EG61" s="94"/>
      <c r="EH61" s="94"/>
      <c r="EI61" s="94"/>
      <c r="EJ61" s="99"/>
      <c r="EK61" s="99"/>
      <c r="EL61" s="99"/>
      <c r="EM61" s="94"/>
      <c r="EN61" s="94"/>
      <c r="EO61" s="100"/>
      <c r="EP61" s="41">
        <f t="shared" ref="EP61:EP63" si="249">EP$15</f>
        <v>15</v>
      </c>
      <c r="EQ61" s="38">
        <f t="shared" ref="EQ61:EQ63" si="250">EP$14</f>
        <v>24</v>
      </c>
      <c r="ER61" s="29"/>
      <c r="ES61" s="29">
        <v>40</v>
      </c>
      <c r="ET61" s="38">
        <f t="shared" si="191"/>
        <v>1</v>
      </c>
      <c r="EU61" s="38">
        <f t="shared" si="192"/>
        <v>0.25</v>
      </c>
      <c r="EV61" s="29"/>
      <c r="EW61" s="38">
        <f t="shared" si="193"/>
        <v>1</v>
      </c>
      <c r="EX61" s="38">
        <f t="shared" si="194"/>
        <v>3.2</v>
      </c>
      <c r="EY61" s="47">
        <f t="shared" si="195"/>
        <v>3</v>
      </c>
      <c r="EZ61" s="33"/>
      <c r="FA61" s="94"/>
      <c r="FB61" s="94"/>
      <c r="FC61" s="94"/>
      <c r="FD61" s="99"/>
      <c r="FE61" s="99"/>
      <c r="FF61" s="99"/>
      <c r="FG61" s="94"/>
      <c r="FH61" s="94"/>
      <c r="FI61" s="100"/>
      <c r="FJ61" s="41">
        <f t="shared" ref="FJ61:FJ63" si="251">FJ$15</f>
        <v>16</v>
      </c>
      <c r="FK61" s="38">
        <f t="shared" ref="FK61:FK63" si="252">FJ$14</f>
        <v>24</v>
      </c>
      <c r="FL61" s="29"/>
      <c r="FM61" s="29">
        <v>40</v>
      </c>
      <c r="FN61" s="38">
        <f t="shared" si="196"/>
        <v>1</v>
      </c>
      <c r="FO61" s="38">
        <f t="shared" si="197"/>
        <v>0.25</v>
      </c>
      <c r="FP61" s="29"/>
      <c r="FQ61" s="38">
        <f t="shared" si="198"/>
        <v>1</v>
      </c>
      <c r="FR61" s="38">
        <f t="shared" si="199"/>
        <v>3.2</v>
      </c>
      <c r="FS61" s="47">
        <f t="shared" si="200"/>
        <v>3</v>
      </c>
      <c r="FT61" s="32"/>
      <c r="FU61" s="94"/>
      <c r="FV61" s="94"/>
      <c r="FW61" s="94"/>
      <c r="FX61" s="99"/>
      <c r="FY61" s="99"/>
      <c r="FZ61" s="99"/>
      <c r="GA61" s="94"/>
      <c r="GB61" s="94"/>
      <c r="GC61" s="100"/>
      <c r="GD61" s="41">
        <f t="shared" ref="GD61:GD63" si="253">GD$15</f>
        <v>17</v>
      </c>
      <c r="GE61" s="38">
        <f t="shared" ref="GE61:GE63" si="254">GD$14</f>
        <v>24</v>
      </c>
      <c r="GF61" s="29"/>
      <c r="GG61" s="29">
        <v>40</v>
      </c>
      <c r="GH61" s="38">
        <f t="shared" si="201"/>
        <v>1</v>
      </c>
      <c r="GI61" s="38">
        <f t="shared" si="202"/>
        <v>0.25</v>
      </c>
      <c r="GJ61" s="29"/>
      <c r="GK61" s="38">
        <f t="shared" si="203"/>
        <v>1</v>
      </c>
      <c r="GL61" s="38">
        <f t="shared" si="204"/>
        <v>3.2</v>
      </c>
      <c r="GM61" s="47">
        <f t="shared" si="205"/>
        <v>3</v>
      </c>
      <c r="GN61" s="33"/>
      <c r="GO61" s="94"/>
      <c r="GP61" s="94"/>
      <c r="GQ61" s="94"/>
      <c r="GR61" s="99"/>
      <c r="GS61" s="99"/>
      <c r="GT61" s="99"/>
      <c r="GU61" s="94"/>
      <c r="GV61" s="94"/>
      <c r="GW61" s="100"/>
      <c r="GX61" s="41">
        <f t="shared" ref="GX61:GX63" si="255">GX$15</f>
        <v>18</v>
      </c>
      <c r="GY61" s="38">
        <f t="shared" ref="GY61:GY63" si="256">GX$14</f>
        <v>24</v>
      </c>
      <c r="GZ61" s="29"/>
      <c r="HA61" s="29">
        <v>40</v>
      </c>
      <c r="HB61" s="38">
        <f t="shared" si="206"/>
        <v>1</v>
      </c>
      <c r="HC61" s="38">
        <f t="shared" si="207"/>
        <v>0.25</v>
      </c>
      <c r="HD61" s="29"/>
      <c r="HE61" s="38">
        <f t="shared" si="208"/>
        <v>1</v>
      </c>
      <c r="HF61" s="38">
        <f t="shared" si="209"/>
        <v>3.2</v>
      </c>
      <c r="HG61" s="47">
        <f t="shared" si="210"/>
        <v>3</v>
      </c>
      <c r="HH61" s="32"/>
      <c r="HI61" s="94"/>
      <c r="HJ61" s="94"/>
      <c r="HK61" s="94"/>
      <c r="HL61" s="99"/>
      <c r="HM61" s="99"/>
      <c r="HN61" s="99"/>
      <c r="HO61" s="94"/>
      <c r="HP61" s="94"/>
      <c r="HQ61" s="100"/>
      <c r="HR61" s="41">
        <f t="shared" ref="HR61:HR63" si="257">HR$15</f>
        <v>19</v>
      </c>
      <c r="HS61" s="38">
        <f t="shared" ref="HS61:HS63" si="258">HR$14</f>
        <v>24</v>
      </c>
      <c r="HT61" s="29"/>
      <c r="HU61" s="29">
        <v>40</v>
      </c>
      <c r="HV61" s="38">
        <f t="shared" si="211"/>
        <v>1</v>
      </c>
      <c r="HW61" s="38">
        <f t="shared" si="212"/>
        <v>0.25</v>
      </c>
      <c r="HX61" s="29"/>
      <c r="HY61" s="38">
        <f t="shared" si="213"/>
        <v>1</v>
      </c>
      <c r="HZ61" s="38">
        <f t="shared" si="214"/>
        <v>3.2</v>
      </c>
      <c r="IA61" s="47">
        <f t="shared" si="215"/>
        <v>3</v>
      </c>
      <c r="IB61" s="33"/>
      <c r="IC61" s="94"/>
      <c r="ID61" s="94"/>
      <c r="IE61" s="94"/>
      <c r="IF61" s="99"/>
      <c r="IG61" s="99"/>
      <c r="IH61" s="99"/>
      <c r="II61" s="94"/>
      <c r="IJ61" s="94"/>
      <c r="IK61" s="100"/>
      <c r="IL61" s="41">
        <f t="shared" ref="IL61:IL63" si="259">IL$15</f>
        <v>20</v>
      </c>
      <c r="IM61" s="38">
        <f t="shared" ref="IM61:IM63" si="260">IL$14</f>
        <v>24</v>
      </c>
      <c r="IN61" s="29"/>
      <c r="IO61" s="29">
        <v>40</v>
      </c>
      <c r="IP61" s="38">
        <f t="shared" si="216"/>
        <v>1</v>
      </c>
      <c r="IQ61" s="38">
        <f t="shared" si="217"/>
        <v>0.25</v>
      </c>
      <c r="IR61" s="29"/>
      <c r="IS61" s="38">
        <f t="shared" si="218"/>
        <v>1</v>
      </c>
      <c r="IT61" s="38">
        <f t="shared" si="219"/>
        <v>3.2</v>
      </c>
      <c r="IU61" s="47">
        <f t="shared" si="220"/>
        <v>3</v>
      </c>
      <c r="IV61" s="32"/>
      <c r="IW61" s="94"/>
      <c r="IX61" s="94"/>
      <c r="IY61" s="94"/>
      <c r="IZ61" s="99"/>
      <c r="JA61" s="99"/>
      <c r="JB61" s="99"/>
      <c r="JC61" s="94"/>
      <c r="JD61" s="94"/>
      <c r="JE61" s="100"/>
      <c r="JF61" s="41">
        <f t="shared" ref="JF61:JF63" si="261">JF$15</f>
        <v>21</v>
      </c>
      <c r="JG61" s="38">
        <f t="shared" ref="JG61:JG63" si="262">JF$14</f>
        <v>24</v>
      </c>
      <c r="JH61" s="29"/>
      <c r="JI61" s="29">
        <v>40</v>
      </c>
      <c r="JJ61" s="38">
        <f t="shared" si="221"/>
        <v>1</v>
      </c>
      <c r="JK61" s="38">
        <f t="shared" si="222"/>
        <v>0.25</v>
      </c>
      <c r="JL61" s="29"/>
      <c r="JM61" s="38">
        <f t="shared" si="223"/>
        <v>1</v>
      </c>
      <c r="JN61" s="38">
        <f t="shared" si="224"/>
        <v>3.2</v>
      </c>
      <c r="JO61" s="47">
        <f t="shared" si="225"/>
        <v>3</v>
      </c>
    </row>
    <row r="62" spans="1:275" x14ac:dyDescent="0.2">
      <c r="A62" s="93" t="s">
        <v>40</v>
      </c>
      <c r="B62" s="35">
        <v>3</v>
      </c>
      <c r="C62" s="35" t="s">
        <v>26</v>
      </c>
      <c r="D62" s="35">
        <v>66</v>
      </c>
      <c r="E62" s="36">
        <v>0.25</v>
      </c>
      <c r="F62" s="37">
        <f t="shared" si="226"/>
        <v>8</v>
      </c>
      <c r="G62" s="38">
        <f t="shared" si="227"/>
        <v>30</v>
      </c>
      <c r="H62" s="98"/>
      <c r="I62" s="29">
        <v>8</v>
      </c>
      <c r="J62" s="38">
        <f t="shared" si="159"/>
        <v>4</v>
      </c>
      <c r="K62" s="38">
        <f t="shared" si="160"/>
        <v>1</v>
      </c>
      <c r="L62" s="29"/>
      <c r="M62" s="38">
        <f t="shared" si="110"/>
        <v>4</v>
      </c>
      <c r="N62" s="38">
        <f t="shared" si="161"/>
        <v>26.4</v>
      </c>
      <c r="O62" s="47">
        <f t="shared" si="162"/>
        <v>24</v>
      </c>
      <c r="P62" s="32"/>
      <c r="Q62" s="94"/>
      <c r="R62" s="94"/>
      <c r="S62" s="94"/>
      <c r="T62" s="99"/>
      <c r="U62" s="99"/>
      <c r="V62" s="99"/>
      <c r="W62" s="38"/>
      <c r="X62" s="94"/>
      <c r="Y62" s="100"/>
      <c r="Z62" s="41">
        <f t="shared" si="228"/>
        <v>9</v>
      </c>
      <c r="AA62" s="38">
        <f t="shared" si="229"/>
        <v>30</v>
      </c>
      <c r="AB62" s="98"/>
      <c r="AC62" s="29">
        <v>8</v>
      </c>
      <c r="AD62" s="38">
        <f t="shared" si="230"/>
        <v>4</v>
      </c>
      <c r="AE62" s="38">
        <f t="shared" si="231"/>
        <v>1</v>
      </c>
      <c r="AF62" s="29"/>
      <c r="AG62" s="38">
        <f t="shared" si="79"/>
        <v>4</v>
      </c>
      <c r="AH62" s="38">
        <f t="shared" si="165"/>
        <v>26.4</v>
      </c>
      <c r="AI62" s="47">
        <f t="shared" si="232"/>
        <v>24</v>
      </c>
      <c r="AJ62" s="32"/>
      <c r="AK62" s="94"/>
      <c r="AL62" s="94"/>
      <c r="AM62" s="94"/>
      <c r="AN62" s="99"/>
      <c r="AO62" s="99"/>
      <c r="AP62" s="99"/>
      <c r="AQ62" s="94"/>
      <c r="AR62" s="94"/>
      <c r="AS62" s="100"/>
      <c r="AT62" s="41">
        <f t="shared" si="233"/>
        <v>10</v>
      </c>
      <c r="AU62" s="38">
        <f t="shared" si="234"/>
        <v>24</v>
      </c>
      <c r="AV62" s="98"/>
      <c r="AW62" s="29">
        <v>8</v>
      </c>
      <c r="AX62" s="38">
        <f t="shared" si="235"/>
        <v>3</v>
      </c>
      <c r="AY62" s="38">
        <f t="shared" si="236"/>
        <v>0.75</v>
      </c>
      <c r="AZ62" s="29"/>
      <c r="BA62" s="38">
        <f t="shared" si="120"/>
        <v>3</v>
      </c>
      <c r="BB62" s="38">
        <f t="shared" si="169"/>
        <v>19.8</v>
      </c>
      <c r="BC62" s="47">
        <f t="shared" si="237"/>
        <v>18</v>
      </c>
      <c r="BD62" s="32"/>
      <c r="BE62" s="94"/>
      <c r="BF62" s="94"/>
      <c r="BG62" s="94"/>
      <c r="BH62" s="99"/>
      <c r="BI62" s="99"/>
      <c r="BJ62" s="99"/>
      <c r="BK62" s="94"/>
      <c r="BL62" s="94"/>
      <c r="BM62" s="100"/>
      <c r="BN62" s="41">
        <f t="shared" si="238"/>
        <v>11</v>
      </c>
      <c r="BO62" s="38">
        <f t="shared" si="239"/>
        <v>24</v>
      </c>
      <c r="BP62" s="98"/>
      <c r="BQ62" s="29">
        <v>8</v>
      </c>
      <c r="BR62" s="38">
        <f t="shared" si="240"/>
        <v>3</v>
      </c>
      <c r="BS62" s="38">
        <f t="shared" si="241"/>
        <v>0.75</v>
      </c>
      <c r="BT62" s="29"/>
      <c r="BU62" s="38">
        <f t="shared" si="173"/>
        <v>3</v>
      </c>
      <c r="BV62" s="38">
        <f t="shared" si="174"/>
        <v>19.8</v>
      </c>
      <c r="BW62" s="47">
        <f t="shared" si="242"/>
        <v>18</v>
      </c>
      <c r="BX62" s="33"/>
      <c r="BY62" s="94"/>
      <c r="BZ62" s="94"/>
      <c r="CA62" s="94"/>
      <c r="CB62" s="99"/>
      <c r="CC62" s="99"/>
      <c r="CD62" s="99"/>
      <c r="CE62" s="94"/>
      <c r="CF62" s="94"/>
      <c r="CG62" s="100"/>
      <c r="CH62" s="41">
        <f t="shared" si="243"/>
        <v>12</v>
      </c>
      <c r="CI62" s="38">
        <f t="shared" si="244"/>
        <v>24</v>
      </c>
      <c r="CJ62" s="98"/>
      <c r="CK62" s="29">
        <v>8</v>
      </c>
      <c r="CL62" s="38">
        <f t="shared" si="176"/>
        <v>3</v>
      </c>
      <c r="CM62" s="38">
        <f t="shared" si="177"/>
        <v>0.75</v>
      </c>
      <c r="CN62" s="29"/>
      <c r="CO62" s="38">
        <f t="shared" si="178"/>
        <v>3</v>
      </c>
      <c r="CP62" s="38">
        <f t="shared" si="179"/>
        <v>19.8</v>
      </c>
      <c r="CQ62" s="47">
        <f t="shared" si="180"/>
        <v>18</v>
      </c>
      <c r="CR62" s="32"/>
      <c r="CS62" s="94"/>
      <c r="CT62" s="94"/>
      <c r="CU62" s="94"/>
      <c r="CV62" s="99"/>
      <c r="CW62" s="99"/>
      <c r="CX62" s="99"/>
      <c r="CY62" s="94"/>
      <c r="CZ62" s="94"/>
      <c r="DA62" s="100"/>
      <c r="DB62" s="41">
        <f t="shared" si="245"/>
        <v>13</v>
      </c>
      <c r="DC62" s="38">
        <f t="shared" si="246"/>
        <v>24</v>
      </c>
      <c r="DD62" s="98"/>
      <c r="DE62" s="29">
        <v>8</v>
      </c>
      <c r="DF62" s="38">
        <f t="shared" si="181"/>
        <v>3</v>
      </c>
      <c r="DG62" s="38">
        <f t="shared" si="182"/>
        <v>0.75</v>
      </c>
      <c r="DH62" s="29"/>
      <c r="DI62" s="38">
        <f t="shared" si="183"/>
        <v>3</v>
      </c>
      <c r="DJ62" s="38">
        <f t="shared" si="184"/>
        <v>19.8</v>
      </c>
      <c r="DK62" s="47">
        <f t="shared" si="185"/>
        <v>18</v>
      </c>
      <c r="DL62" s="33"/>
      <c r="DM62" s="94"/>
      <c r="DN62" s="94"/>
      <c r="DO62" s="94"/>
      <c r="DP62" s="99"/>
      <c r="DQ62" s="99"/>
      <c r="DR62" s="99"/>
      <c r="DS62" s="94"/>
      <c r="DT62" s="94"/>
      <c r="DU62" s="100"/>
      <c r="DV62" s="41">
        <f t="shared" si="247"/>
        <v>14</v>
      </c>
      <c r="DW62" s="38">
        <f t="shared" si="248"/>
        <v>24</v>
      </c>
      <c r="DX62" s="98"/>
      <c r="DY62" s="29">
        <v>8</v>
      </c>
      <c r="DZ62" s="38">
        <f t="shared" si="186"/>
        <v>3</v>
      </c>
      <c r="EA62" s="38">
        <f t="shared" si="187"/>
        <v>0.75</v>
      </c>
      <c r="EB62" s="29"/>
      <c r="EC62" s="38">
        <f t="shared" si="188"/>
        <v>3</v>
      </c>
      <c r="ED62" s="38">
        <f t="shared" si="189"/>
        <v>19.8</v>
      </c>
      <c r="EE62" s="47">
        <f t="shared" si="190"/>
        <v>18</v>
      </c>
      <c r="EF62" s="32"/>
      <c r="EG62" s="94"/>
      <c r="EH62" s="94"/>
      <c r="EI62" s="94"/>
      <c r="EJ62" s="99"/>
      <c r="EK62" s="99"/>
      <c r="EL62" s="99"/>
      <c r="EM62" s="94"/>
      <c r="EN62" s="94"/>
      <c r="EO62" s="100"/>
      <c r="EP62" s="41">
        <f t="shared" si="249"/>
        <v>15</v>
      </c>
      <c r="EQ62" s="38">
        <f t="shared" si="250"/>
        <v>24</v>
      </c>
      <c r="ER62" s="98"/>
      <c r="ES62" s="29">
        <v>8</v>
      </c>
      <c r="ET62" s="38">
        <f t="shared" si="191"/>
        <v>3</v>
      </c>
      <c r="EU62" s="38">
        <f t="shared" si="192"/>
        <v>0.75</v>
      </c>
      <c r="EV62" s="29"/>
      <c r="EW62" s="38">
        <f t="shared" si="193"/>
        <v>3</v>
      </c>
      <c r="EX62" s="38">
        <f t="shared" si="194"/>
        <v>19.8</v>
      </c>
      <c r="EY62" s="47">
        <f t="shared" si="195"/>
        <v>18</v>
      </c>
      <c r="EZ62" s="33"/>
      <c r="FA62" s="94"/>
      <c r="FB62" s="94"/>
      <c r="FC62" s="94"/>
      <c r="FD62" s="99"/>
      <c r="FE62" s="99"/>
      <c r="FF62" s="99"/>
      <c r="FG62" s="94"/>
      <c r="FH62" s="94"/>
      <c r="FI62" s="100"/>
      <c r="FJ62" s="41">
        <f t="shared" si="251"/>
        <v>16</v>
      </c>
      <c r="FK62" s="38">
        <f t="shared" si="252"/>
        <v>24</v>
      </c>
      <c r="FL62" s="98"/>
      <c r="FM62" s="29">
        <v>8</v>
      </c>
      <c r="FN62" s="38">
        <f t="shared" si="196"/>
        <v>3</v>
      </c>
      <c r="FO62" s="38">
        <f t="shared" si="197"/>
        <v>0.75</v>
      </c>
      <c r="FP62" s="29"/>
      <c r="FQ62" s="38">
        <f t="shared" si="198"/>
        <v>3</v>
      </c>
      <c r="FR62" s="38">
        <f t="shared" si="199"/>
        <v>19.8</v>
      </c>
      <c r="FS62" s="47">
        <f t="shared" si="200"/>
        <v>18</v>
      </c>
      <c r="FT62" s="32"/>
      <c r="FU62" s="94"/>
      <c r="FV62" s="94"/>
      <c r="FW62" s="94"/>
      <c r="FX62" s="99"/>
      <c r="FY62" s="99"/>
      <c r="FZ62" s="99"/>
      <c r="GA62" s="94"/>
      <c r="GB62" s="94"/>
      <c r="GC62" s="100"/>
      <c r="GD62" s="41">
        <f t="shared" si="253"/>
        <v>17</v>
      </c>
      <c r="GE62" s="38">
        <f t="shared" si="254"/>
        <v>24</v>
      </c>
      <c r="GF62" s="98"/>
      <c r="GG62" s="29">
        <v>8</v>
      </c>
      <c r="GH62" s="38">
        <f t="shared" si="201"/>
        <v>3</v>
      </c>
      <c r="GI62" s="38">
        <f t="shared" si="202"/>
        <v>0.75</v>
      </c>
      <c r="GJ62" s="29"/>
      <c r="GK62" s="38">
        <f t="shared" si="203"/>
        <v>3</v>
      </c>
      <c r="GL62" s="38">
        <f t="shared" si="204"/>
        <v>19.8</v>
      </c>
      <c r="GM62" s="47">
        <f t="shared" si="205"/>
        <v>18</v>
      </c>
      <c r="GN62" s="33"/>
      <c r="GO62" s="94"/>
      <c r="GP62" s="94"/>
      <c r="GQ62" s="94"/>
      <c r="GR62" s="99"/>
      <c r="GS62" s="99"/>
      <c r="GT62" s="99"/>
      <c r="GU62" s="94"/>
      <c r="GV62" s="94"/>
      <c r="GW62" s="100"/>
      <c r="GX62" s="41">
        <f t="shared" si="255"/>
        <v>18</v>
      </c>
      <c r="GY62" s="38">
        <f t="shared" si="256"/>
        <v>24</v>
      </c>
      <c r="GZ62" s="98"/>
      <c r="HA62" s="29">
        <v>8</v>
      </c>
      <c r="HB62" s="38">
        <f t="shared" si="206"/>
        <v>3</v>
      </c>
      <c r="HC62" s="38">
        <f t="shared" si="207"/>
        <v>0.75</v>
      </c>
      <c r="HD62" s="29"/>
      <c r="HE62" s="38">
        <f t="shared" si="208"/>
        <v>3</v>
      </c>
      <c r="HF62" s="38">
        <f t="shared" si="209"/>
        <v>19.8</v>
      </c>
      <c r="HG62" s="47">
        <f t="shared" si="210"/>
        <v>18</v>
      </c>
      <c r="HH62" s="32"/>
      <c r="HI62" s="94"/>
      <c r="HJ62" s="94"/>
      <c r="HK62" s="94"/>
      <c r="HL62" s="99"/>
      <c r="HM62" s="99"/>
      <c r="HN62" s="99"/>
      <c r="HO62" s="94"/>
      <c r="HP62" s="94"/>
      <c r="HQ62" s="100"/>
      <c r="HR62" s="41">
        <f t="shared" si="257"/>
        <v>19</v>
      </c>
      <c r="HS62" s="38">
        <f t="shared" si="258"/>
        <v>24</v>
      </c>
      <c r="HT62" s="98"/>
      <c r="HU62" s="29">
        <v>8</v>
      </c>
      <c r="HV62" s="38">
        <f t="shared" si="211"/>
        <v>3</v>
      </c>
      <c r="HW62" s="38">
        <f t="shared" si="212"/>
        <v>0.75</v>
      </c>
      <c r="HX62" s="29"/>
      <c r="HY62" s="38">
        <f t="shared" si="213"/>
        <v>3</v>
      </c>
      <c r="HZ62" s="38">
        <f t="shared" si="214"/>
        <v>19.8</v>
      </c>
      <c r="IA62" s="47">
        <f t="shared" si="215"/>
        <v>18</v>
      </c>
      <c r="IB62" s="33"/>
      <c r="IC62" s="94"/>
      <c r="ID62" s="94"/>
      <c r="IE62" s="94"/>
      <c r="IF62" s="99"/>
      <c r="IG62" s="99"/>
      <c r="IH62" s="99"/>
      <c r="II62" s="94"/>
      <c r="IJ62" s="94"/>
      <c r="IK62" s="100"/>
      <c r="IL62" s="41">
        <f t="shared" si="259"/>
        <v>20</v>
      </c>
      <c r="IM62" s="38">
        <f t="shared" si="260"/>
        <v>24</v>
      </c>
      <c r="IN62" s="98"/>
      <c r="IO62" s="29">
        <v>8</v>
      </c>
      <c r="IP62" s="38">
        <f t="shared" si="216"/>
        <v>3</v>
      </c>
      <c r="IQ62" s="38">
        <f t="shared" si="217"/>
        <v>0.75</v>
      </c>
      <c r="IR62" s="29"/>
      <c r="IS62" s="38">
        <f t="shared" si="218"/>
        <v>3</v>
      </c>
      <c r="IT62" s="38">
        <f t="shared" si="219"/>
        <v>19.8</v>
      </c>
      <c r="IU62" s="47">
        <f t="shared" si="220"/>
        <v>18</v>
      </c>
      <c r="IV62" s="32"/>
      <c r="IW62" s="94"/>
      <c r="IX62" s="94"/>
      <c r="IY62" s="94"/>
      <c r="IZ62" s="99"/>
      <c r="JA62" s="99"/>
      <c r="JB62" s="99"/>
      <c r="JC62" s="94"/>
      <c r="JD62" s="94"/>
      <c r="JE62" s="100"/>
      <c r="JF62" s="41">
        <f t="shared" si="261"/>
        <v>21</v>
      </c>
      <c r="JG62" s="38">
        <f t="shared" si="262"/>
        <v>24</v>
      </c>
      <c r="JH62" s="98"/>
      <c r="JI62" s="29">
        <v>8</v>
      </c>
      <c r="JJ62" s="38">
        <f t="shared" si="221"/>
        <v>3</v>
      </c>
      <c r="JK62" s="38">
        <f t="shared" si="222"/>
        <v>0.75</v>
      </c>
      <c r="JL62" s="29"/>
      <c r="JM62" s="38">
        <f t="shared" si="223"/>
        <v>3</v>
      </c>
      <c r="JN62" s="38">
        <f t="shared" si="224"/>
        <v>19.8</v>
      </c>
      <c r="JO62" s="47">
        <f t="shared" si="225"/>
        <v>18</v>
      </c>
    </row>
    <row r="63" spans="1:275" x14ac:dyDescent="0.2">
      <c r="A63" s="93" t="s">
        <v>4</v>
      </c>
      <c r="B63" s="35">
        <v>3</v>
      </c>
      <c r="C63" s="35" t="s">
        <v>25</v>
      </c>
      <c r="D63" s="35">
        <v>32</v>
      </c>
      <c r="E63" s="36">
        <v>0.25</v>
      </c>
      <c r="F63" s="37">
        <f t="shared" si="226"/>
        <v>8</v>
      </c>
      <c r="G63" s="38">
        <f t="shared" si="227"/>
        <v>30</v>
      </c>
      <c r="H63" s="98"/>
      <c r="I63" s="29">
        <v>40</v>
      </c>
      <c r="J63" s="38">
        <f t="shared" ref="J63" si="263">ROUNDUP(G63/I63,0)</f>
        <v>1</v>
      </c>
      <c r="K63" s="38">
        <f t="shared" ref="K63:K92" si="264">J63*$E63</f>
        <v>0.25</v>
      </c>
      <c r="L63" s="29"/>
      <c r="M63" s="38">
        <f t="shared" si="110"/>
        <v>1</v>
      </c>
      <c r="N63" s="38">
        <f t="shared" ref="N63" si="265">M63*$D63/10</f>
        <v>3.2</v>
      </c>
      <c r="O63" s="47">
        <f t="shared" ref="O63" si="266">IF($C63="C",$B63*ROUNDUP(G63/I63,0),IF($C63="L",2*$B63*ROUNDUP(G63/I63,0),0))</f>
        <v>3</v>
      </c>
      <c r="P63" s="32"/>
      <c r="Q63" s="94"/>
      <c r="R63" s="94"/>
      <c r="S63" s="94"/>
      <c r="T63" s="99"/>
      <c r="U63" s="99"/>
      <c r="V63" s="99"/>
      <c r="W63" s="38"/>
      <c r="X63" s="94"/>
      <c r="Y63" s="100"/>
      <c r="Z63" s="41">
        <f t="shared" si="228"/>
        <v>9</v>
      </c>
      <c r="AA63" s="38">
        <f t="shared" si="229"/>
        <v>30</v>
      </c>
      <c r="AB63" s="98"/>
      <c r="AC63" s="29">
        <v>40</v>
      </c>
      <c r="AD63" s="38">
        <f t="shared" si="230"/>
        <v>1</v>
      </c>
      <c r="AE63" s="38">
        <f t="shared" si="231"/>
        <v>0.25</v>
      </c>
      <c r="AF63" s="29"/>
      <c r="AG63" s="38">
        <f t="shared" si="79"/>
        <v>1</v>
      </c>
      <c r="AH63" s="38">
        <f t="shared" si="165"/>
        <v>3.2</v>
      </c>
      <c r="AI63" s="47">
        <f t="shared" si="232"/>
        <v>3</v>
      </c>
      <c r="AJ63" s="32"/>
      <c r="AK63" s="94"/>
      <c r="AL63" s="94"/>
      <c r="AM63" s="94"/>
      <c r="AN63" s="99"/>
      <c r="AO63" s="99"/>
      <c r="AP63" s="99"/>
      <c r="AQ63" s="94"/>
      <c r="AR63" s="94"/>
      <c r="AS63" s="100"/>
      <c r="AT63" s="41">
        <f t="shared" si="233"/>
        <v>10</v>
      </c>
      <c r="AU63" s="38">
        <f t="shared" si="234"/>
        <v>24</v>
      </c>
      <c r="AV63" s="98"/>
      <c r="AW63" s="29">
        <v>40</v>
      </c>
      <c r="AX63" s="38">
        <f t="shared" si="235"/>
        <v>1</v>
      </c>
      <c r="AY63" s="38">
        <f t="shared" si="236"/>
        <v>0.25</v>
      </c>
      <c r="AZ63" s="29"/>
      <c r="BA63" s="38">
        <f t="shared" si="120"/>
        <v>1</v>
      </c>
      <c r="BB63" s="38">
        <f t="shared" si="169"/>
        <v>3.2</v>
      </c>
      <c r="BC63" s="47">
        <f t="shared" si="237"/>
        <v>3</v>
      </c>
      <c r="BD63" s="32"/>
      <c r="BE63" s="94"/>
      <c r="BF63" s="94"/>
      <c r="BG63" s="94"/>
      <c r="BH63" s="99"/>
      <c r="BI63" s="99"/>
      <c r="BJ63" s="99"/>
      <c r="BK63" s="94"/>
      <c r="BL63" s="94"/>
      <c r="BM63" s="100"/>
      <c r="BN63" s="41">
        <f t="shared" si="238"/>
        <v>11</v>
      </c>
      <c r="BO63" s="38">
        <f t="shared" si="239"/>
        <v>24</v>
      </c>
      <c r="BP63" s="98"/>
      <c r="BQ63" s="29">
        <v>40</v>
      </c>
      <c r="BR63" s="38">
        <f t="shared" si="240"/>
        <v>1</v>
      </c>
      <c r="BS63" s="38">
        <f t="shared" si="241"/>
        <v>0.25</v>
      </c>
      <c r="BT63" s="29"/>
      <c r="BU63" s="38">
        <f t="shared" si="173"/>
        <v>1</v>
      </c>
      <c r="BV63" s="38">
        <f t="shared" si="174"/>
        <v>3.2</v>
      </c>
      <c r="BW63" s="47">
        <f t="shared" si="242"/>
        <v>3</v>
      </c>
      <c r="BX63" s="33"/>
      <c r="BY63" s="94"/>
      <c r="BZ63" s="94"/>
      <c r="CA63" s="94"/>
      <c r="CB63" s="99"/>
      <c r="CC63" s="99"/>
      <c r="CD63" s="99"/>
      <c r="CE63" s="94"/>
      <c r="CF63" s="94"/>
      <c r="CG63" s="100"/>
      <c r="CH63" s="41">
        <f t="shared" si="243"/>
        <v>12</v>
      </c>
      <c r="CI63" s="38">
        <f t="shared" si="244"/>
        <v>24</v>
      </c>
      <c r="CJ63" s="98"/>
      <c r="CK63" s="29">
        <v>40</v>
      </c>
      <c r="CL63" s="38">
        <f t="shared" si="176"/>
        <v>1</v>
      </c>
      <c r="CM63" s="38">
        <f t="shared" si="177"/>
        <v>0.25</v>
      </c>
      <c r="CN63" s="29"/>
      <c r="CO63" s="38">
        <f t="shared" si="178"/>
        <v>1</v>
      </c>
      <c r="CP63" s="38">
        <f t="shared" si="179"/>
        <v>3.2</v>
      </c>
      <c r="CQ63" s="47">
        <f t="shared" si="180"/>
        <v>3</v>
      </c>
      <c r="CR63" s="32"/>
      <c r="CS63" s="94"/>
      <c r="CT63" s="94"/>
      <c r="CU63" s="94"/>
      <c r="CV63" s="99"/>
      <c r="CW63" s="99"/>
      <c r="CX63" s="99"/>
      <c r="CY63" s="94"/>
      <c r="CZ63" s="94"/>
      <c r="DA63" s="100"/>
      <c r="DB63" s="41">
        <f t="shared" si="245"/>
        <v>13</v>
      </c>
      <c r="DC63" s="38">
        <f t="shared" si="246"/>
        <v>24</v>
      </c>
      <c r="DD63" s="98"/>
      <c r="DE63" s="29">
        <v>40</v>
      </c>
      <c r="DF63" s="38">
        <f t="shared" si="181"/>
        <v>1</v>
      </c>
      <c r="DG63" s="38">
        <f t="shared" si="182"/>
        <v>0.25</v>
      </c>
      <c r="DH63" s="29"/>
      <c r="DI63" s="38">
        <f t="shared" si="183"/>
        <v>1</v>
      </c>
      <c r="DJ63" s="38">
        <f t="shared" si="184"/>
        <v>3.2</v>
      </c>
      <c r="DK63" s="47">
        <f t="shared" si="185"/>
        <v>3</v>
      </c>
      <c r="DL63" s="33"/>
      <c r="DM63" s="94"/>
      <c r="DN63" s="94"/>
      <c r="DO63" s="94"/>
      <c r="DP63" s="99"/>
      <c r="DQ63" s="99"/>
      <c r="DR63" s="99"/>
      <c r="DS63" s="94"/>
      <c r="DT63" s="94"/>
      <c r="DU63" s="100"/>
      <c r="DV63" s="41">
        <f t="shared" si="247"/>
        <v>14</v>
      </c>
      <c r="DW63" s="38">
        <f t="shared" si="248"/>
        <v>24</v>
      </c>
      <c r="DX63" s="98"/>
      <c r="DY63" s="29">
        <v>40</v>
      </c>
      <c r="DZ63" s="38">
        <f t="shared" si="186"/>
        <v>1</v>
      </c>
      <c r="EA63" s="38">
        <f t="shared" si="187"/>
        <v>0.25</v>
      </c>
      <c r="EB63" s="29"/>
      <c r="EC63" s="38">
        <f t="shared" si="188"/>
        <v>1</v>
      </c>
      <c r="ED63" s="38">
        <f t="shared" si="189"/>
        <v>3.2</v>
      </c>
      <c r="EE63" s="47">
        <f t="shared" si="190"/>
        <v>3</v>
      </c>
      <c r="EF63" s="32"/>
      <c r="EG63" s="94"/>
      <c r="EH63" s="94"/>
      <c r="EI63" s="94"/>
      <c r="EJ63" s="99"/>
      <c r="EK63" s="99"/>
      <c r="EL63" s="99"/>
      <c r="EM63" s="94"/>
      <c r="EN63" s="94"/>
      <c r="EO63" s="100"/>
      <c r="EP63" s="41">
        <f t="shared" si="249"/>
        <v>15</v>
      </c>
      <c r="EQ63" s="38">
        <f t="shared" si="250"/>
        <v>24</v>
      </c>
      <c r="ER63" s="98"/>
      <c r="ES63" s="29">
        <v>40</v>
      </c>
      <c r="ET63" s="38">
        <f t="shared" si="191"/>
        <v>1</v>
      </c>
      <c r="EU63" s="38">
        <f t="shared" si="192"/>
        <v>0.25</v>
      </c>
      <c r="EV63" s="29"/>
      <c r="EW63" s="38">
        <f t="shared" si="193"/>
        <v>1</v>
      </c>
      <c r="EX63" s="38">
        <f t="shared" si="194"/>
        <v>3.2</v>
      </c>
      <c r="EY63" s="47">
        <f t="shared" si="195"/>
        <v>3</v>
      </c>
      <c r="EZ63" s="33"/>
      <c r="FA63" s="94"/>
      <c r="FB63" s="94"/>
      <c r="FC63" s="94"/>
      <c r="FD63" s="99"/>
      <c r="FE63" s="99"/>
      <c r="FF63" s="99"/>
      <c r="FG63" s="94"/>
      <c r="FH63" s="94"/>
      <c r="FI63" s="100"/>
      <c r="FJ63" s="41">
        <f t="shared" si="251"/>
        <v>16</v>
      </c>
      <c r="FK63" s="38">
        <f t="shared" si="252"/>
        <v>24</v>
      </c>
      <c r="FL63" s="98"/>
      <c r="FM63" s="29">
        <v>40</v>
      </c>
      <c r="FN63" s="38">
        <f t="shared" si="196"/>
        <v>1</v>
      </c>
      <c r="FO63" s="38">
        <f t="shared" si="197"/>
        <v>0.25</v>
      </c>
      <c r="FP63" s="29"/>
      <c r="FQ63" s="38">
        <f t="shared" si="198"/>
        <v>1</v>
      </c>
      <c r="FR63" s="38">
        <f t="shared" si="199"/>
        <v>3.2</v>
      </c>
      <c r="FS63" s="47">
        <f t="shared" si="200"/>
        <v>3</v>
      </c>
      <c r="FT63" s="32"/>
      <c r="FU63" s="94"/>
      <c r="FV63" s="94"/>
      <c r="FW63" s="94"/>
      <c r="FX63" s="99"/>
      <c r="FY63" s="99"/>
      <c r="FZ63" s="99"/>
      <c r="GA63" s="94"/>
      <c r="GB63" s="94"/>
      <c r="GC63" s="100"/>
      <c r="GD63" s="41">
        <f t="shared" si="253"/>
        <v>17</v>
      </c>
      <c r="GE63" s="38">
        <f t="shared" si="254"/>
        <v>24</v>
      </c>
      <c r="GF63" s="98"/>
      <c r="GG63" s="29">
        <v>40</v>
      </c>
      <c r="GH63" s="38">
        <f t="shared" si="201"/>
        <v>1</v>
      </c>
      <c r="GI63" s="38">
        <f t="shared" si="202"/>
        <v>0.25</v>
      </c>
      <c r="GJ63" s="29"/>
      <c r="GK63" s="38">
        <f t="shared" si="203"/>
        <v>1</v>
      </c>
      <c r="GL63" s="38">
        <f t="shared" si="204"/>
        <v>3.2</v>
      </c>
      <c r="GM63" s="47">
        <f t="shared" si="205"/>
        <v>3</v>
      </c>
      <c r="GN63" s="33"/>
      <c r="GO63" s="94"/>
      <c r="GP63" s="94"/>
      <c r="GQ63" s="94"/>
      <c r="GR63" s="99"/>
      <c r="GS63" s="99"/>
      <c r="GT63" s="99"/>
      <c r="GU63" s="94"/>
      <c r="GV63" s="94"/>
      <c r="GW63" s="100"/>
      <c r="GX63" s="41">
        <f t="shared" si="255"/>
        <v>18</v>
      </c>
      <c r="GY63" s="38">
        <f t="shared" si="256"/>
        <v>24</v>
      </c>
      <c r="GZ63" s="98"/>
      <c r="HA63" s="29">
        <v>40</v>
      </c>
      <c r="HB63" s="38">
        <f t="shared" si="206"/>
        <v>1</v>
      </c>
      <c r="HC63" s="38">
        <f t="shared" si="207"/>
        <v>0.25</v>
      </c>
      <c r="HD63" s="29"/>
      <c r="HE63" s="38">
        <f t="shared" si="208"/>
        <v>1</v>
      </c>
      <c r="HF63" s="38">
        <f t="shared" si="209"/>
        <v>3.2</v>
      </c>
      <c r="HG63" s="47">
        <f t="shared" si="210"/>
        <v>3</v>
      </c>
      <c r="HH63" s="32"/>
      <c r="HI63" s="94"/>
      <c r="HJ63" s="94"/>
      <c r="HK63" s="94"/>
      <c r="HL63" s="99"/>
      <c r="HM63" s="99"/>
      <c r="HN63" s="99"/>
      <c r="HO63" s="94"/>
      <c r="HP63" s="94"/>
      <c r="HQ63" s="100"/>
      <c r="HR63" s="41">
        <f t="shared" si="257"/>
        <v>19</v>
      </c>
      <c r="HS63" s="38">
        <f t="shared" si="258"/>
        <v>24</v>
      </c>
      <c r="HT63" s="98"/>
      <c r="HU63" s="29">
        <v>40</v>
      </c>
      <c r="HV63" s="38">
        <f t="shared" si="211"/>
        <v>1</v>
      </c>
      <c r="HW63" s="38">
        <f t="shared" si="212"/>
        <v>0.25</v>
      </c>
      <c r="HX63" s="29"/>
      <c r="HY63" s="38">
        <f t="shared" si="213"/>
        <v>1</v>
      </c>
      <c r="HZ63" s="38">
        <f t="shared" si="214"/>
        <v>3.2</v>
      </c>
      <c r="IA63" s="47">
        <f t="shared" si="215"/>
        <v>3</v>
      </c>
      <c r="IB63" s="33"/>
      <c r="IC63" s="94"/>
      <c r="ID63" s="94"/>
      <c r="IE63" s="94"/>
      <c r="IF63" s="99"/>
      <c r="IG63" s="99"/>
      <c r="IH63" s="99"/>
      <c r="II63" s="94"/>
      <c r="IJ63" s="94"/>
      <c r="IK63" s="100"/>
      <c r="IL63" s="41">
        <f t="shared" si="259"/>
        <v>20</v>
      </c>
      <c r="IM63" s="38">
        <f t="shared" si="260"/>
        <v>24</v>
      </c>
      <c r="IN63" s="98"/>
      <c r="IO63" s="29">
        <v>40</v>
      </c>
      <c r="IP63" s="38">
        <f t="shared" si="216"/>
        <v>1</v>
      </c>
      <c r="IQ63" s="38">
        <f t="shared" si="217"/>
        <v>0.25</v>
      </c>
      <c r="IR63" s="29"/>
      <c r="IS63" s="38">
        <f t="shared" si="218"/>
        <v>1</v>
      </c>
      <c r="IT63" s="38">
        <f t="shared" si="219"/>
        <v>3.2</v>
      </c>
      <c r="IU63" s="47">
        <f t="shared" si="220"/>
        <v>3</v>
      </c>
      <c r="IV63" s="32"/>
      <c r="IW63" s="94"/>
      <c r="IX63" s="94"/>
      <c r="IY63" s="94"/>
      <c r="IZ63" s="99"/>
      <c r="JA63" s="99"/>
      <c r="JB63" s="99"/>
      <c r="JC63" s="94"/>
      <c r="JD63" s="94"/>
      <c r="JE63" s="100"/>
      <c r="JF63" s="41">
        <f t="shared" si="261"/>
        <v>21</v>
      </c>
      <c r="JG63" s="38">
        <f t="shared" si="262"/>
        <v>24</v>
      </c>
      <c r="JH63" s="98"/>
      <c r="JI63" s="29">
        <v>40</v>
      </c>
      <c r="JJ63" s="38">
        <f t="shared" si="221"/>
        <v>1</v>
      </c>
      <c r="JK63" s="38">
        <f t="shared" si="222"/>
        <v>0.25</v>
      </c>
      <c r="JL63" s="29"/>
      <c r="JM63" s="38">
        <f t="shared" si="223"/>
        <v>1</v>
      </c>
      <c r="JN63" s="38">
        <f t="shared" si="224"/>
        <v>3.2</v>
      </c>
      <c r="JO63" s="47">
        <f t="shared" si="225"/>
        <v>3</v>
      </c>
    </row>
    <row r="64" spans="1:275" x14ac:dyDescent="0.2">
      <c r="A64" s="93" t="s">
        <v>5</v>
      </c>
      <c r="B64" s="35">
        <v>3</v>
      </c>
      <c r="C64" s="35" t="s">
        <v>25</v>
      </c>
      <c r="D64" s="35">
        <v>32</v>
      </c>
      <c r="E64" s="36">
        <v>0.25</v>
      </c>
      <c r="F64" s="32"/>
      <c r="G64" s="94"/>
      <c r="H64" s="94"/>
      <c r="I64" s="94"/>
      <c r="J64" s="94"/>
      <c r="K64" s="99"/>
      <c r="M64" s="94"/>
      <c r="N64" s="94"/>
      <c r="O64" s="100"/>
      <c r="P64" s="37">
        <f>R$16</f>
        <v>8</v>
      </c>
      <c r="Q64" s="38">
        <v>21</v>
      </c>
      <c r="R64" s="98"/>
      <c r="S64" s="29">
        <v>40</v>
      </c>
      <c r="T64" s="38">
        <f t="shared" ref="T64" si="267">ROUNDUP(Q64/S64,0)</f>
        <v>1</v>
      </c>
      <c r="U64" s="38">
        <f t="shared" ref="U64" si="268">T64*$E64</f>
        <v>0.25</v>
      </c>
      <c r="V64" s="29"/>
      <c r="W64" s="38">
        <f t="shared" si="66"/>
        <v>1</v>
      </c>
      <c r="X64" s="38">
        <f t="shared" ref="X64:X68" si="269">W64*$D64/10</f>
        <v>3.2</v>
      </c>
      <c r="Y64" s="47">
        <f t="shared" ref="Y64" si="270">IF($C64="C",$B64*ROUNDUP(Q64/S64,0),IF($C64="L",2*$B64*ROUNDUP(Q64/S64,0),0))</f>
        <v>3</v>
      </c>
      <c r="Z64" s="32"/>
      <c r="AA64" s="94"/>
      <c r="AB64" s="94"/>
      <c r="AC64" s="94"/>
      <c r="AD64" s="99"/>
      <c r="AE64" s="99"/>
      <c r="AF64" s="99"/>
      <c r="AG64" s="38"/>
      <c r="AH64" s="94"/>
      <c r="AI64" s="100"/>
      <c r="AJ64" s="37">
        <f>AL$16</f>
        <v>9</v>
      </c>
      <c r="AK64" s="38">
        <f>AM$16</f>
        <v>30</v>
      </c>
      <c r="AL64" s="98"/>
      <c r="AM64" s="29">
        <v>40</v>
      </c>
      <c r="AN64" s="38">
        <f t="shared" ref="AN64" si="271">ROUNDUP(AK64/AM64,0)</f>
        <v>1</v>
      </c>
      <c r="AO64" s="38">
        <f t="shared" ref="AO64" si="272">AN64*$E64</f>
        <v>0.25</v>
      </c>
      <c r="AP64" s="29"/>
      <c r="AQ64" s="38">
        <f t="shared" ref="AQ64:AQ102" si="273">IFERROR(IF(ISERROR(FIND(",",AP64)),IF(LEN(AP64)&gt;0,AN64-1,AN64),AN64-1-(LEN(AP64)-LEN(SUBSTITUTE(AP64,",","")))),"")</f>
        <v>1</v>
      </c>
      <c r="AR64" s="38">
        <f t="shared" ref="AR64:AR68" si="274">AQ64*$D64/10</f>
        <v>3.2</v>
      </c>
      <c r="AS64" s="47">
        <f t="shared" ref="AS64" si="275">IF($C64="C",$B64*ROUNDUP(AK64/AM64,0),IF($C64="L",2*$B64*ROUNDUP(AK64/AM64,0),0))</f>
        <v>3</v>
      </c>
      <c r="AT64" s="32"/>
      <c r="AU64" s="94"/>
      <c r="AV64" s="94"/>
      <c r="AW64" s="94"/>
      <c r="AX64" s="99"/>
      <c r="AY64" s="99"/>
      <c r="AZ64" s="99"/>
      <c r="BA64" s="38"/>
      <c r="BB64" s="94"/>
      <c r="BC64" s="100"/>
      <c r="BD64" s="37">
        <f>BF$16</f>
        <v>10</v>
      </c>
      <c r="BE64" s="38">
        <f>BG$16</f>
        <v>24</v>
      </c>
      <c r="BF64" s="98"/>
      <c r="BG64" s="29">
        <v>40</v>
      </c>
      <c r="BH64" s="38">
        <f t="shared" ref="BH64" si="276">ROUNDUP(BE64/BG64,0)</f>
        <v>1</v>
      </c>
      <c r="BI64" s="38">
        <f t="shared" ref="BI64" si="277">BH64*$E64</f>
        <v>0.25</v>
      </c>
      <c r="BJ64" s="29"/>
      <c r="BK64" s="38">
        <f t="shared" ref="BK64:BK102" si="278">IFERROR(IF(ISERROR(FIND(",",BJ64)),IF(LEN(BJ64)&gt;0,BH64-1,BH64),BH64-1-(LEN(BJ64)-LEN(SUBSTITUTE(BJ64,",","")))),"")</f>
        <v>1</v>
      </c>
      <c r="BL64" s="38">
        <f t="shared" ref="BL64:BL68" si="279">BK64*$D64/10</f>
        <v>3.2</v>
      </c>
      <c r="BM64" s="47">
        <f t="shared" ref="BM64" si="280">IF($C64="C",$B64*ROUNDUP(BE64/BG64,0),IF($C64="L",2*$B64*ROUNDUP(BE64/BG64,0),0))</f>
        <v>3</v>
      </c>
      <c r="BN64" s="32"/>
      <c r="BO64" s="94"/>
      <c r="BP64" s="94"/>
      <c r="BQ64" s="94"/>
      <c r="BR64" s="99"/>
      <c r="BS64" s="99"/>
      <c r="BT64" s="99"/>
      <c r="BU64" s="38"/>
      <c r="BV64" s="94"/>
      <c r="BW64" s="100"/>
      <c r="BX64" s="41">
        <f>BZ$16</f>
        <v>11</v>
      </c>
      <c r="BY64" s="38">
        <f>CA$16</f>
        <v>24</v>
      </c>
      <c r="BZ64" s="98"/>
      <c r="CA64" s="29">
        <v>40</v>
      </c>
      <c r="CB64" s="38">
        <f t="shared" ref="CB64" si="281">ROUNDUP(BY64/CA64,0)</f>
        <v>1</v>
      </c>
      <c r="CC64" s="38">
        <f t="shared" ref="CC64" si="282">CB64*$E64</f>
        <v>0.25</v>
      </c>
      <c r="CD64" s="29"/>
      <c r="CE64" s="38">
        <f t="shared" ref="CE64:CE102" si="283">IFERROR(IF(ISERROR(FIND(",",CD64)),IF(LEN(CD64)&gt;0,CB64-1,CB64),CB64-1-(LEN(CD64)-LEN(SUBSTITUTE(CD64,",","")))),"")</f>
        <v>1</v>
      </c>
      <c r="CF64" s="38">
        <f t="shared" ref="CF64:CF66" si="284">CE64*$D64/10</f>
        <v>3.2</v>
      </c>
      <c r="CG64" s="47">
        <f t="shared" ref="CG64" si="285">IF($C64="C",$B64*ROUNDUP(BY64/CA64,0),IF($C64="L",2*$B64*ROUNDUP(BY64/CA64,0),0))</f>
        <v>3</v>
      </c>
      <c r="CH64" s="32"/>
      <c r="CI64" s="94"/>
      <c r="CJ64" s="94"/>
      <c r="CK64" s="94"/>
      <c r="CL64" s="99"/>
      <c r="CM64" s="99"/>
      <c r="CN64" s="99"/>
      <c r="CO64" s="38"/>
      <c r="CP64" s="94"/>
      <c r="CQ64" s="100"/>
      <c r="CR64" s="37">
        <f>CT$16</f>
        <v>12</v>
      </c>
      <c r="CS64" s="38">
        <f>CU$16</f>
        <v>24</v>
      </c>
      <c r="CT64" s="98"/>
      <c r="CU64" s="29">
        <v>40</v>
      </c>
      <c r="CV64" s="38">
        <f t="shared" ref="CV64:CV66" si="286">ROUNDUP(CS64/CU64,0)</f>
        <v>1</v>
      </c>
      <c r="CW64" s="38">
        <f t="shared" ref="CW64:CW66" si="287">CV64*$E64</f>
        <v>0.25</v>
      </c>
      <c r="CX64" s="29"/>
      <c r="CY64" s="38">
        <f t="shared" ref="CY64:CY102" si="288">IFERROR(IF(ISERROR(FIND(",",CX64)),IF(LEN(CX64)&gt;0,CV64-1,CV64),CV64-1-(LEN(CX64)-LEN(SUBSTITUTE(CX64,",","")))),"")</f>
        <v>1</v>
      </c>
      <c r="CZ64" s="38">
        <f t="shared" ref="CZ64:CZ68" si="289">CY64*$D64/10</f>
        <v>3.2</v>
      </c>
      <c r="DA64" s="47">
        <f t="shared" ref="DA64:DA66" si="290">IF($C64="C",$B64*ROUNDUP(CS64/CU64,0),IF($C64="L",2*$B64*ROUNDUP(CS64/CU64,0),0))</f>
        <v>3</v>
      </c>
      <c r="DB64" s="32"/>
      <c r="DC64" s="94"/>
      <c r="DD64" s="94"/>
      <c r="DE64" s="94"/>
      <c r="DF64" s="99"/>
      <c r="DG64" s="99"/>
      <c r="DH64" s="99"/>
      <c r="DI64" s="38"/>
      <c r="DJ64" s="94"/>
      <c r="DK64" s="100"/>
      <c r="DL64" s="41">
        <f>DN$16</f>
        <v>13</v>
      </c>
      <c r="DM64" s="38">
        <f>DO$16</f>
        <v>24</v>
      </c>
      <c r="DN64" s="98"/>
      <c r="DO64" s="29">
        <v>40</v>
      </c>
      <c r="DP64" s="38">
        <f t="shared" ref="DP64:DP66" si="291">ROUNDUP(DM64/DO64,0)</f>
        <v>1</v>
      </c>
      <c r="DQ64" s="38">
        <f t="shared" ref="DQ64:DQ66" si="292">DP64*$E64</f>
        <v>0.25</v>
      </c>
      <c r="DR64" s="29"/>
      <c r="DS64" s="38">
        <f t="shared" ref="DS64:DS102" si="293">IFERROR(IF(ISERROR(FIND(",",DR64)),IF(LEN(DR64)&gt;0,DP64-1,DP64),DP64-1-(LEN(DR64)-LEN(SUBSTITUTE(DR64,",","")))),"")</f>
        <v>1</v>
      </c>
      <c r="DT64" s="38">
        <f t="shared" ref="DT64:DT66" si="294">DS64*$D64/10</f>
        <v>3.2</v>
      </c>
      <c r="DU64" s="47">
        <f t="shared" ref="DU64:DU66" si="295">IF($C64="C",$B64*ROUNDUP(DM64/DO64,0),IF($C64="L",2*$B64*ROUNDUP(DM64/DO64,0),0))</f>
        <v>3</v>
      </c>
      <c r="DV64" s="32"/>
      <c r="DW64" s="94"/>
      <c r="DX64" s="94"/>
      <c r="DY64" s="94"/>
      <c r="DZ64" s="99"/>
      <c r="EA64" s="99"/>
      <c r="EB64" s="99"/>
      <c r="EC64" s="38"/>
      <c r="ED64" s="94"/>
      <c r="EE64" s="100"/>
      <c r="EF64" s="37">
        <f>EH$16</f>
        <v>14</v>
      </c>
      <c r="EG64" s="38">
        <f>EI$16</f>
        <v>24</v>
      </c>
      <c r="EH64" s="98"/>
      <c r="EI64" s="29">
        <v>40</v>
      </c>
      <c r="EJ64" s="38">
        <f t="shared" ref="EJ64:EJ66" si="296">ROUNDUP(EG64/EI64,0)</f>
        <v>1</v>
      </c>
      <c r="EK64" s="38">
        <f t="shared" ref="EK64:EK66" si="297">EJ64*$E64</f>
        <v>0.25</v>
      </c>
      <c r="EL64" s="29"/>
      <c r="EM64" s="38">
        <f t="shared" ref="EM64:EM102" si="298">IFERROR(IF(ISERROR(FIND(",",EL64)),IF(LEN(EL64)&gt;0,EJ64-1,EJ64),EJ64-1-(LEN(EL64)-LEN(SUBSTITUTE(EL64,",","")))),"")</f>
        <v>1</v>
      </c>
      <c r="EN64" s="38">
        <f t="shared" ref="EN64:EN68" si="299">EM64*$D64/10</f>
        <v>3.2</v>
      </c>
      <c r="EO64" s="47">
        <f t="shared" ref="EO64:EO66" si="300">IF($C64="C",$B64*ROUNDUP(EG64/EI64,0),IF($C64="L",2*$B64*ROUNDUP(EG64/EI64,0),0))</f>
        <v>3</v>
      </c>
      <c r="EP64" s="32"/>
      <c r="EQ64" s="94"/>
      <c r="ER64" s="94"/>
      <c r="ES64" s="94"/>
      <c r="ET64" s="99"/>
      <c r="EU64" s="99"/>
      <c r="EV64" s="99"/>
      <c r="EW64" s="38"/>
      <c r="EX64" s="94"/>
      <c r="EY64" s="100"/>
      <c r="EZ64" s="41">
        <f>FB$16</f>
        <v>15</v>
      </c>
      <c r="FA64" s="38">
        <f>FC$16</f>
        <v>24</v>
      </c>
      <c r="FB64" s="98"/>
      <c r="FC64" s="29">
        <v>40</v>
      </c>
      <c r="FD64" s="38">
        <f t="shared" ref="FD64:FD66" si="301">ROUNDUP(FA64/FC64,0)</f>
        <v>1</v>
      </c>
      <c r="FE64" s="38">
        <f t="shared" ref="FE64:FE66" si="302">FD64*$E64</f>
        <v>0.25</v>
      </c>
      <c r="FF64" s="29"/>
      <c r="FG64" s="38">
        <f t="shared" ref="FG64:FG102" si="303">IFERROR(IF(ISERROR(FIND(",",FF64)),IF(LEN(FF64)&gt;0,FD64-1,FD64),FD64-1-(LEN(FF64)-LEN(SUBSTITUTE(FF64,",","")))),"")</f>
        <v>1</v>
      </c>
      <c r="FH64" s="38">
        <f t="shared" ref="FH64:FH66" si="304">FG64*$D64/10</f>
        <v>3.2</v>
      </c>
      <c r="FI64" s="47">
        <f t="shared" ref="FI64:FI66" si="305">IF($C64="C",$B64*ROUNDUP(FA64/FC64,0),IF($C64="L",2*$B64*ROUNDUP(FA64/FC64,0),0))</f>
        <v>3</v>
      </c>
      <c r="FJ64" s="32"/>
      <c r="FK64" s="94"/>
      <c r="FL64" s="94"/>
      <c r="FM64" s="94"/>
      <c r="FN64" s="99"/>
      <c r="FO64" s="99"/>
      <c r="FP64" s="99"/>
      <c r="FQ64" s="38"/>
      <c r="FR64" s="94"/>
      <c r="FS64" s="100"/>
      <c r="FT64" s="37">
        <f>FV$16</f>
        <v>16</v>
      </c>
      <c r="FU64" s="38">
        <f>FW$16</f>
        <v>24</v>
      </c>
      <c r="FV64" s="98"/>
      <c r="FW64" s="29">
        <v>40</v>
      </c>
      <c r="FX64" s="38">
        <f t="shared" ref="FX64:FX66" si="306">ROUNDUP(FU64/FW64,0)</f>
        <v>1</v>
      </c>
      <c r="FY64" s="38">
        <f t="shared" ref="FY64:FY66" si="307">FX64*$E64</f>
        <v>0.25</v>
      </c>
      <c r="FZ64" s="29"/>
      <c r="GA64" s="38">
        <f t="shared" ref="GA64:GA102" si="308">IFERROR(IF(ISERROR(FIND(",",FZ64)),IF(LEN(FZ64)&gt;0,FX64-1,FX64),FX64-1-(LEN(FZ64)-LEN(SUBSTITUTE(FZ64,",","")))),"")</f>
        <v>1</v>
      </c>
      <c r="GB64" s="38">
        <f t="shared" ref="GB64:GB68" si="309">GA64*$D64/10</f>
        <v>3.2</v>
      </c>
      <c r="GC64" s="47">
        <f t="shared" ref="GC64:GC66" si="310">IF($C64="C",$B64*ROUNDUP(FU64/FW64,0),IF($C64="L",2*$B64*ROUNDUP(FU64/FW64,0),0))</f>
        <v>3</v>
      </c>
      <c r="GD64" s="32"/>
      <c r="GE64" s="94"/>
      <c r="GF64" s="94"/>
      <c r="GG64" s="94"/>
      <c r="GH64" s="99"/>
      <c r="GI64" s="99"/>
      <c r="GJ64" s="99"/>
      <c r="GK64" s="38"/>
      <c r="GL64" s="94"/>
      <c r="GM64" s="100"/>
      <c r="GN64" s="41">
        <f>GP$16</f>
        <v>17</v>
      </c>
      <c r="GO64" s="38">
        <f>GQ$16</f>
        <v>24</v>
      </c>
      <c r="GP64" s="98"/>
      <c r="GQ64" s="29">
        <v>40</v>
      </c>
      <c r="GR64" s="38">
        <f t="shared" ref="GR64:GR66" si="311">ROUNDUP(GO64/GQ64,0)</f>
        <v>1</v>
      </c>
      <c r="GS64" s="38">
        <f t="shared" ref="GS64:GS66" si="312">GR64*$E64</f>
        <v>0.25</v>
      </c>
      <c r="GT64" s="29"/>
      <c r="GU64" s="38">
        <f t="shared" ref="GU64:GU102" si="313">IFERROR(IF(ISERROR(FIND(",",GT64)),IF(LEN(GT64)&gt;0,GR64-1,GR64),GR64-1-(LEN(GT64)-LEN(SUBSTITUTE(GT64,",","")))),"")</f>
        <v>1</v>
      </c>
      <c r="GV64" s="38">
        <f t="shared" ref="GV64:GV66" si="314">GU64*$D64/10</f>
        <v>3.2</v>
      </c>
      <c r="GW64" s="47">
        <f t="shared" ref="GW64:GW66" si="315">IF($C64="C",$B64*ROUNDUP(GO64/GQ64,0),IF($C64="L",2*$B64*ROUNDUP(GO64/GQ64,0),0))</f>
        <v>3</v>
      </c>
      <c r="GX64" s="32"/>
      <c r="GY64" s="94"/>
      <c r="GZ64" s="94"/>
      <c r="HA64" s="94"/>
      <c r="HB64" s="99"/>
      <c r="HC64" s="99"/>
      <c r="HD64" s="99"/>
      <c r="HE64" s="38"/>
      <c r="HF64" s="94"/>
      <c r="HG64" s="100"/>
      <c r="HH64" s="37">
        <f>HJ$16</f>
        <v>18</v>
      </c>
      <c r="HI64" s="38">
        <f>HK$16</f>
        <v>24</v>
      </c>
      <c r="HJ64" s="98"/>
      <c r="HK64" s="29">
        <v>40</v>
      </c>
      <c r="HL64" s="38">
        <f t="shared" ref="HL64:HL66" si="316">ROUNDUP(HI64/HK64,0)</f>
        <v>1</v>
      </c>
      <c r="HM64" s="38">
        <f t="shared" ref="HM64:HM66" si="317">HL64*$E64</f>
        <v>0.25</v>
      </c>
      <c r="HN64" s="29"/>
      <c r="HO64" s="38">
        <f t="shared" ref="HO64:HO102" si="318">IFERROR(IF(ISERROR(FIND(",",HN64)),IF(LEN(HN64)&gt;0,HL64-1,HL64),HL64-1-(LEN(HN64)-LEN(SUBSTITUTE(HN64,",","")))),"")</f>
        <v>1</v>
      </c>
      <c r="HP64" s="38">
        <f t="shared" ref="HP64:HP68" si="319">HO64*$D64/10</f>
        <v>3.2</v>
      </c>
      <c r="HQ64" s="47">
        <f t="shared" ref="HQ64:HQ66" si="320">IF($C64="C",$B64*ROUNDUP(HI64/HK64,0),IF($C64="L",2*$B64*ROUNDUP(HI64/HK64,0),0))</f>
        <v>3</v>
      </c>
      <c r="HR64" s="32"/>
      <c r="HS64" s="94"/>
      <c r="HT64" s="94"/>
      <c r="HU64" s="94"/>
      <c r="HV64" s="99"/>
      <c r="HW64" s="99"/>
      <c r="HX64" s="99"/>
      <c r="HY64" s="38"/>
      <c r="HZ64" s="94"/>
      <c r="IA64" s="100"/>
      <c r="IB64" s="41">
        <f>ID$16</f>
        <v>19</v>
      </c>
      <c r="IC64" s="38">
        <f>IE$16</f>
        <v>24</v>
      </c>
      <c r="ID64" s="98"/>
      <c r="IE64" s="29">
        <v>40</v>
      </c>
      <c r="IF64" s="38">
        <f t="shared" ref="IF64:IF66" si="321">ROUNDUP(IC64/IE64,0)</f>
        <v>1</v>
      </c>
      <c r="IG64" s="38">
        <f t="shared" ref="IG64:IG66" si="322">IF64*$E64</f>
        <v>0.25</v>
      </c>
      <c r="IH64" s="29"/>
      <c r="II64" s="38">
        <f t="shared" ref="II64:II102" si="323">IFERROR(IF(ISERROR(FIND(",",IH64)),IF(LEN(IH64)&gt;0,IF64-1,IF64),IF64-1-(LEN(IH64)-LEN(SUBSTITUTE(IH64,",","")))),"")</f>
        <v>1</v>
      </c>
      <c r="IJ64" s="38">
        <f t="shared" ref="IJ64:IJ66" si="324">II64*$D64/10</f>
        <v>3.2</v>
      </c>
      <c r="IK64" s="47">
        <f t="shared" ref="IK64:IK66" si="325">IF($C64="C",$B64*ROUNDUP(IC64/IE64,0),IF($C64="L",2*$B64*ROUNDUP(IC64/IE64,0),0))</f>
        <v>3</v>
      </c>
      <c r="IL64" s="32"/>
      <c r="IM64" s="94"/>
      <c r="IN64" s="94"/>
      <c r="IO64" s="94"/>
      <c r="IP64" s="99"/>
      <c r="IQ64" s="99"/>
      <c r="IR64" s="99"/>
      <c r="IS64" s="38"/>
      <c r="IT64" s="94"/>
      <c r="IU64" s="100"/>
      <c r="IV64" s="37">
        <f>IX$16</f>
        <v>20</v>
      </c>
      <c r="IW64" s="38">
        <f>IY$16</f>
        <v>24</v>
      </c>
      <c r="IX64" s="98"/>
      <c r="IY64" s="29">
        <v>40</v>
      </c>
      <c r="IZ64" s="38">
        <f t="shared" ref="IZ64:IZ66" si="326">ROUNDUP(IW64/IY64,0)</f>
        <v>1</v>
      </c>
      <c r="JA64" s="38">
        <f t="shared" ref="JA64:JA66" si="327">IZ64*$E64</f>
        <v>0.25</v>
      </c>
      <c r="JB64" s="29"/>
      <c r="JC64" s="38">
        <f t="shared" ref="JC64:JC102" si="328">IFERROR(IF(ISERROR(FIND(",",JB64)),IF(LEN(JB64)&gt;0,IZ64-1,IZ64),IZ64-1-(LEN(JB64)-LEN(SUBSTITUTE(JB64,",","")))),"")</f>
        <v>1</v>
      </c>
      <c r="JD64" s="38">
        <f t="shared" ref="JD64:JD68" si="329">JC64*$D64/10</f>
        <v>3.2</v>
      </c>
      <c r="JE64" s="47">
        <f t="shared" ref="JE64:JE66" si="330">IF($C64="C",$B64*ROUNDUP(IW64/IY64,0),IF($C64="L",2*$B64*ROUNDUP(IW64/IY64,0),0))</f>
        <v>3</v>
      </c>
      <c r="JF64" s="32"/>
      <c r="JG64" s="94"/>
      <c r="JH64" s="94"/>
      <c r="JI64" s="94"/>
      <c r="JJ64" s="99"/>
      <c r="JK64" s="99"/>
      <c r="JL64" s="99"/>
      <c r="JM64" s="38"/>
      <c r="JN64" s="94"/>
      <c r="JO64" s="100"/>
    </row>
    <row r="65" spans="1:275" x14ac:dyDescent="0.2">
      <c r="A65" s="93" t="s">
        <v>6</v>
      </c>
      <c r="B65" s="35">
        <v>4</v>
      </c>
      <c r="C65" s="35" t="s">
        <v>26</v>
      </c>
      <c r="D65" s="35">
        <v>88</v>
      </c>
      <c r="E65" s="36">
        <v>0.25</v>
      </c>
      <c r="F65" s="32"/>
      <c r="G65" s="94"/>
      <c r="H65" s="94"/>
      <c r="I65" s="94"/>
      <c r="J65" s="94"/>
      <c r="K65" s="99"/>
      <c r="M65" s="94"/>
      <c r="N65" s="94"/>
      <c r="O65" s="100"/>
      <c r="P65" s="37">
        <f t="shared" ref="P65:P68" si="331">$R$16</f>
        <v>8</v>
      </c>
      <c r="Q65" s="38">
        <v>21</v>
      </c>
      <c r="R65" s="98"/>
      <c r="S65" s="29">
        <v>8</v>
      </c>
      <c r="T65" s="38">
        <f t="shared" ref="T65:T66" si="332">ROUNDUP(Q65/S65,0)</f>
        <v>3</v>
      </c>
      <c r="U65" s="38">
        <f t="shared" ref="U65:U66" si="333">T65*$E65</f>
        <v>0.75</v>
      </c>
      <c r="V65" s="29"/>
      <c r="W65" s="38">
        <f t="shared" si="66"/>
        <v>3</v>
      </c>
      <c r="X65" s="38">
        <f t="shared" si="269"/>
        <v>26.4</v>
      </c>
      <c r="Y65" s="47">
        <f t="shared" ref="Y65:Y66" si="334">IF($C65="C",$B65*ROUNDUP(Q65/S65,0),IF($C65="L",2*$B65*ROUNDUP(Q65/S65,0),0))</f>
        <v>24</v>
      </c>
      <c r="Z65" s="32"/>
      <c r="AA65" s="94"/>
      <c r="AB65" s="94"/>
      <c r="AC65" s="94"/>
      <c r="AD65" s="99"/>
      <c r="AE65" s="99"/>
      <c r="AF65" s="99"/>
      <c r="AG65" s="38"/>
      <c r="AH65" s="94"/>
      <c r="AI65" s="100"/>
      <c r="AJ65" s="37">
        <f>AL$16</f>
        <v>9</v>
      </c>
      <c r="AK65" s="38">
        <f t="shared" ref="AK65:AK68" si="335">AM$16</f>
        <v>30</v>
      </c>
      <c r="AL65" s="98"/>
      <c r="AM65" s="29">
        <v>8</v>
      </c>
      <c r="AN65" s="38">
        <f t="shared" ref="AN65:AN66" si="336">ROUNDUP(AK65/AM65,0)</f>
        <v>4</v>
      </c>
      <c r="AO65" s="38">
        <f t="shared" ref="AO65:AO66" si="337">AN65*$E65</f>
        <v>1</v>
      </c>
      <c r="AP65" s="29"/>
      <c r="AQ65" s="38">
        <f t="shared" si="273"/>
        <v>4</v>
      </c>
      <c r="AR65" s="38">
        <f t="shared" si="274"/>
        <v>35.200000000000003</v>
      </c>
      <c r="AS65" s="47">
        <f t="shared" ref="AS65:AS66" si="338">IF($C65="C",$B65*ROUNDUP(AK65/AM65,0),IF($C65="L",2*$B65*ROUNDUP(AK65/AM65,0),0))</f>
        <v>32</v>
      </c>
      <c r="AT65" s="32"/>
      <c r="AU65" s="94"/>
      <c r="AV65" s="94"/>
      <c r="AW65" s="94"/>
      <c r="AX65" s="99"/>
      <c r="AY65" s="99"/>
      <c r="AZ65" s="99"/>
      <c r="BA65" s="38"/>
      <c r="BB65" s="94"/>
      <c r="BC65" s="100"/>
      <c r="BD65" s="37">
        <f>BF$16</f>
        <v>10</v>
      </c>
      <c r="BE65" s="38">
        <f t="shared" ref="BE65:BE68" si="339">BG$16</f>
        <v>24</v>
      </c>
      <c r="BF65" s="98"/>
      <c r="BG65" s="29">
        <v>8</v>
      </c>
      <c r="BH65" s="38">
        <f t="shared" ref="BH65:BH66" si="340">ROUNDUP(BE65/BG65,0)</f>
        <v>3</v>
      </c>
      <c r="BI65" s="38">
        <f t="shared" ref="BI65:BI66" si="341">BH65*$E65</f>
        <v>0.75</v>
      </c>
      <c r="BJ65" s="29"/>
      <c r="BK65" s="38">
        <f t="shared" si="278"/>
        <v>3</v>
      </c>
      <c r="BL65" s="38">
        <f t="shared" si="279"/>
        <v>26.4</v>
      </c>
      <c r="BM65" s="47">
        <f t="shared" ref="BM65:BM66" si="342">IF($C65="C",$B65*ROUNDUP(BE65/BG65,0),IF($C65="L",2*$B65*ROUNDUP(BE65/BG65,0),0))</f>
        <v>24</v>
      </c>
      <c r="BN65" s="32"/>
      <c r="BO65" s="94"/>
      <c r="BP65" s="94"/>
      <c r="BQ65" s="94"/>
      <c r="BR65" s="99"/>
      <c r="BS65" s="99"/>
      <c r="BT65" s="99"/>
      <c r="BU65" s="38"/>
      <c r="BV65" s="94"/>
      <c r="BW65" s="100"/>
      <c r="BX65" s="41">
        <f>BZ$16</f>
        <v>11</v>
      </c>
      <c r="BY65" s="38">
        <f t="shared" ref="BY65:BY68" si="343">CA$16</f>
        <v>24</v>
      </c>
      <c r="BZ65" s="98"/>
      <c r="CA65" s="29">
        <v>8</v>
      </c>
      <c r="CB65" s="38">
        <f t="shared" ref="CB65:CB66" si="344">ROUNDUP(BY65/CA65,0)</f>
        <v>3</v>
      </c>
      <c r="CC65" s="38">
        <f t="shared" ref="CC65:CC66" si="345">CB65*$E65</f>
        <v>0.75</v>
      </c>
      <c r="CD65" s="29"/>
      <c r="CE65" s="38">
        <f t="shared" si="283"/>
        <v>3</v>
      </c>
      <c r="CF65" s="38">
        <f t="shared" si="284"/>
        <v>26.4</v>
      </c>
      <c r="CG65" s="47">
        <f t="shared" ref="CG65:CG66" si="346">IF($C65="C",$B65*ROUNDUP(BY65/CA65,0),IF($C65="L",2*$B65*ROUNDUP(BY65/CA65,0),0))</f>
        <v>24</v>
      </c>
      <c r="CH65" s="32"/>
      <c r="CI65" s="94"/>
      <c r="CJ65" s="94"/>
      <c r="CK65" s="94"/>
      <c r="CL65" s="99"/>
      <c r="CM65" s="99"/>
      <c r="CN65" s="99"/>
      <c r="CO65" s="38"/>
      <c r="CP65" s="94"/>
      <c r="CQ65" s="100"/>
      <c r="CR65" s="37">
        <f>CT$16</f>
        <v>12</v>
      </c>
      <c r="CS65" s="38">
        <f t="shared" ref="CS65:CS66" si="347">CU$16</f>
        <v>24</v>
      </c>
      <c r="CT65" s="98"/>
      <c r="CU65" s="29">
        <v>8</v>
      </c>
      <c r="CV65" s="38">
        <f t="shared" si="286"/>
        <v>3</v>
      </c>
      <c r="CW65" s="38">
        <f t="shared" si="287"/>
        <v>0.75</v>
      </c>
      <c r="CX65" s="29"/>
      <c r="CY65" s="38">
        <f t="shared" si="288"/>
        <v>3</v>
      </c>
      <c r="CZ65" s="38">
        <f t="shared" si="289"/>
        <v>26.4</v>
      </c>
      <c r="DA65" s="47">
        <f t="shared" si="290"/>
        <v>24</v>
      </c>
      <c r="DB65" s="32"/>
      <c r="DC65" s="94"/>
      <c r="DD65" s="94"/>
      <c r="DE65" s="94"/>
      <c r="DF65" s="99"/>
      <c r="DG65" s="99"/>
      <c r="DH65" s="99"/>
      <c r="DI65" s="38"/>
      <c r="DJ65" s="94"/>
      <c r="DK65" s="100"/>
      <c r="DL65" s="41">
        <f>DN$16</f>
        <v>13</v>
      </c>
      <c r="DM65" s="38">
        <f t="shared" ref="DM65:DM66" si="348">DO$16</f>
        <v>24</v>
      </c>
      <c r="DN65" s="98"/>
      <c r="DO65" s="29">
        <v>8</v>
      </c>
      <c r="DP65" s="38">
        <f t="shared" si="291"/>
        <v>3</v>
      </c>
      <c r="DQ65" s="38">
        <f t="shared" si="292"/>
        <v>0.75</v>
      </c>
      <c r="DR65" s="29"/>
      <c r="DS65" s="38">
        <f t="shared" si="293"/>
        <v>3</v>
      </c>
      <c r="DT65" s="38">
        <f t="shared" si="294"/>
        <v>26.4</v>
      </c>
      <c r="DU65" s="47">
        <f t="shared" si="295"/>
        <v>24</v>
      </c>
      <c r="DV65" s="32"/>
      <c r="DW65" s="94"/>
      <c r="DX65" s="94"/>
      <c r="DY65" s="94"/>
      <c r="DZ65" s="99"/>
      <c r="EA65" s="99"/>
      <c r="EB65" s="99"/>
      <c r="EC65" s="38"/>
      <c r="ED65" s="94"/>
      <c r="EE65" s="100"/>
      <c r="EF65" s="37">
        <f>EH$16</f>
        <v>14</v>
      </c>
      <c r="EG65" s="38">
        <f t="shared" ref="EG65:EG66" si="349">EI$16</f>
        <v>24</v>
      </c>
      <c r="EH65" s="98"/>
      <c r="EI65" s="29">
        <v>8</v>
      </c>
      <c r="EJ65" s="38">
        <f t="shared" si="296"/>
        <v>3</v>
      </c>
      <c r="EK65" s="38">
        <f t="shared" si="297"/>
        <v>0.75</v>
      </c>
      <c r="EL65" s="29"/>
      <c r="EM65" s="38">
        <f t="shared" si="298"/>
        <v>3</v>
      </c>
      <c r="EN65" s="38">
        <f t="shared" si="299"/>
        <v>26.4</v>
      </c>
      <c r="EO65" s="47">
        <f t="shared" si="300"/>
        <v>24</v>
      </c>
      <c r="EP65" s="32"/>
      <c r="EQ65" s="94"/>
      <c r="ER65" s="94"/>
      <c r="ES65" s="94"/>
      <c r="ET65" s="99"/>
      <c r="EU65" s="99"/>
      <c r="EV65" s="99"/>
      <c r="EW65" s="38"/>
      <c r="EX65" s="94"/>
      <c r="EY65" s="100"/>
      <c r="EZ65" s="41">
        <f>FB$16</f>
        <v>15</v>
      </c>
      <c r="FA65" s="38">
        <f t="shared" ref="FA65:FA66" si="350">FC$16</f>
        <v>24</v>
      </c>
      <c r="FB65" s="98"/>
      <c r="FC65" s="29">
        <v>8</v>
      </c>
      <c r="FD65" s="38">
        <f t="shared" si="301"/>
        <v>3</v>
      </c>
      <c r="FE65" s="38">
        <f t="shared" si="302"/>
        <v>0.75</v>
      </c>
      <c r="FF65" s="29"/>
      <c r="FG65" s="38">
        <f t="shared" si="303"/>
        <v>3</v>
      </c>
      <c r="FH65" s="38">
        <f t="shared" si="304"/>
        <v>26.4</v>
      </c>
      <c r="FI65" s="47">
        <f t="shared" si="305"/>
        <v>24</v>
      </c>
      <c r="FJ65" s="32"/>
      <c r="FK65" s="94"/>
      <c r="FL65" s="94"/>
      <c r="FM65" s="94"/>
      <c r="FN65" s="99"/>
      <c r="FO65" s="99"/>
      <c r="FP65" s="99"/>
      <c r="FQ65" s="38"/>
      <c r="FR65" s="94"/>
      <c r="FS65" s="100"/>
      <c r="FT65" s="37">
        <f>FV$16</f>
        <v>16</v>
      </c>
      <c r="FU65" s="38">
        <f t="shared" ref="FU65:FU66" si="351">FW$16</f>
        <v>24</v>
      </c>
      <c r="FV65" s="98"/>
      <c r="FW65" s="29">
        <v>8</v>
      </c>
      <c r="FX65" s="38">
        <f t="shared" si="306"/>
        <v>3</v>
      </c>
      <c r="FY65" s="38">
        <f t="shared" si="307"/>
        <v>0.75</v>
      </c>
      <c r="FZ65" s="29"/>
      <c r="GA65" s="38">
        <f t="shared" si="308"/>
        <v>3</v>
      </c>
      <c r="GB65" s="38">
        <f t="shared" si="309"/>
        <v>26.4</v>
      </c>
      <c r="GC65" s="47">
        <f t="shared" si="310"/>
        <v>24</v>
      </c>
      <c r="GD65" s="32"/>
      <c r="GE65" s="94"/>
      <c r="GF65" s="94"/>
      <c r="GG65" s="94"/>
      <c r="GH65" s="99"/>
      <c r="GI65" s="99"/>
      <c r="GJ65" s="99"/>
      <c r="GK65" s="38"/>
      <c r="GL65" s="94"/>
      <c r="GM65" s="100"/>
      <c r="GN65" s="41">
        <f>GP$16</f>
        <v>17</v>
      </c>
      <c r="GO65" s="38">
        <f t="shared" ref="GO65:GO66" si="352">GQ$16</f>
        <v>24</v>
      </c>
      <c r="GP65" s="98"/>
      <c r="GQ65" s="29">
        <v>8</v>
      </c>
      <c r="GR65" s="38">
        <f t="shared" si="311"/>
        <v>3</v>
      </c>
      <c r="GS65" s="38">
        <f t="shared" si="312"/>
        <v>0.75</v>
      </c>
      <c r="GT65" s="29"/>
      <c r="GU65" s="38">
        <f t="shared" si="313"/>
        <v>3</v>
      </c>
      <c r="GV65" s="38">
        <f t="shared" si="314"/>
        <v>26.4</v>
      </c>
      <c r="GW65" s="47">
        <f t="shared" si="315"/>
        <v>24</v>
      </c>
      <c r="GX65" s="32"/>
      <c r="GY65" s="94"/>
      <c r="GZ65" s="94"/>
      <c r="HA65" s="94"/>
      <c r="HB65" s="99"/>
      <c r="HC65" s="99"/>
      <c r="HD65" s="99"/>
      <c r="HE65" s="38"/>
      <c r="HF65" s="94"/>
      <c r="HG65" s="100"/>
      <c r="HH65" s="37">
        <f>HJ$16</f>
        <v>18</v>
      </c>
      <c r="HI65" s="38">
        <f t="shared" ref="HI65:HI66" si="353">HK$16</f>
        <v>24</v>
      </c>
      <c r="HJ65" s="98"/>
      <c r="HK65" s="29">
        <v>8</v>
      </c>
      <c r="HL65" s="38">
        <f t="shared" si="316"/>
        <v>3</v>
      </c>
      <c r="HM65" s="38">
        <f t="shared" si="317"/>
        <v>0.75</v>
      </c>
      <c r="HN65" s="29"/>
      <c r="HO65" s="38">
        <f t="shared" si="318"/>
        <v>3</v>
      </c>
      <c r="HP65" s="38">
        <f t="shared" si="319"/>
        <v>26.4</v>
      </c>
      <c r="HQ65" s="47">
        <f t="shared" si="320"/>
        <v>24</v>
      </c>
      <c r="HR65" s="32"/>
      <c r="HS65" s="94"/>
      <c r="HT65" s="94"/>
      <c r="HU65" s="94"/>
      <c r="HV65" s="99"/>
      <c r="HW65" s="99"/>
      <c r="HX65" s="99"/>
      <c r="HY65" s="38"/>
      <c r="HZ65" s="94"/>
      <c r="IA65" s="100"/>
      <c r="IB65" s="41">
        <f>ID$16</f>
        <v>19</v>
      </c>
      <c r="IC65" s="38">
        <f t="shared" ref="IC65:IC66" si="354">IE$16</f>
        <v>24</v>
      </c>
      <c r="ID65" s="98"/>
      <c r="IE65" s="29">
        <v>8</v>
      </c>
      <c r="IF65" s="38">
        <f t="shared" si="321"/>
        <v>3</v>
      </c>
      <c r="IG65" s="38">
        <f t="shared" si="322"/>
        <v>0.75</v>
      </c>
      <c r="IH65" s="29"/>
      <c r="II65" s="38">
        <f t="shared" si="323"/>
        <v>3</v>
      </c>
      <c r="IJ65" s="38">
        <f t="shared" si="324"/>
        <v>26.4</v>
      </c>
      <c r="IK65" s="47">
        <f t="shared" si="325"/>
        <v>24</v>
      </c>
      <c r="IL65" s="32"/>
      <c r="IM65" s="94"/>
      <c r="IN65" s="94"/>
      <c r="IO65" s="94"/>
      <c r="IP65" s="99"/>
      <c r="IQ65" s="99"/>
      <c r="IR65" s="99"/>
      <c r="IS65" s="38"/>
      <c r="IT65" s="94"/>
      <c r="IU65" s="100"/>
      <c r="IV65" s="37">
        <f>IX$16</f>
        <v>20</v>
      </c>
      <c r="IW65" s="38">
        <f t="shared" ref="IW65:IW66" si="355">IY$16</f>
        <v>24</v>
      </c>
      <c r="IX65" s="98"/>
      <c r="IY65" s="29">
        <v>8</v>
      </c>
      <c r="IZ65" s="38">
        <f t="shared" si="326"/>
        <v>3</v>
      </c>
      <c r="JA65" s="38">
        <f t="shared" si="327"/>
        <v>0.75</v>
      </c>
      <c r="JB65" s="29"/>
      <c r="JC65" s="38">
        <f t="shared" si="328"/>
        <v>3</v>
      </c>
      <c r="JD65" s="38">
        <f t="shared" si="329"/>
        <v>26.4</v>
      </c>
      <c r="JE65" s="47">
        <f t="shared" si="330"/>
        <v>24</v>
      </c>
      <c r="JF65" s="32"/>
      <c r="JG65" s="94"/>
      <c r="JH65" s="94"/>
      <c r="JI65" s="94"/>
      <c r="JJ65" s="99"/>
      <c r="JK65" s="99"/>
      <c r="JL65" s="99"/>
      <c r="JM65" s="38"/>
      <c r="JN65" s="94"/>
      <c r="JO65" s="100"/>
    </row>
    <row r="66" spans="1:275" x14ac:dyDescent="0.2">
      <c r="A66" s="93" t="s">
        <v>7</v>
      </c>
      <c r="B66" s="35">
        <v>2</v>
      </c>
      <c r="C66" s="35" t="s">
        <v>27</v>
      </c>
      <c r="D66" s="35">
        <v>60</v>
      </c>
      <c r="E66" s="36">
        <v>0.25</v>
      </c>
      <c r="F66" s="32"/>
      <c r="G66" s="94"/>
      <c r="H66" s="94"/>
      <c r="I66" s="94"/>
      <c r="J66" s="94"/>
      <c r="K66" s="99"/>
      <c r="M66" s="94"/>
      <c r="N66" s="94"/>
      <c r="O66" s="100"/>
      <c r="P66" s="37">
        <f t="shared" si="331"/>
        <v>8</v>
      </c>
      <c r="Q66" s="38">
        <v>21</v>
      </c>
      <c r="R66" s="98"/>
      <c r="S66" s="29">
        <v>8</v>
      </c>
      <c r="T66" s="38">
        <f t="shared" si="332"/>
        <v>3</v>
      </c>
      <c r="U66" s="38">
        <f t="shared" si="333"/>
        <v>0.75</v>
      </c>
      <c r="V66" s="29"/>
      <c r="W66" s="38">
        <f t="shared" si="66"/>
        <v>3</v>
      </c>
      <c r="X66" s="38">
        <f t="shared" si="269"/>
        <v>18</v>
      </c>
      <c r="Y66" s="47">
        <f t="shared" si="334"/>
        <v>0</v>
      </c>
      <c r="Z66" s="32"/>
      <c r="AA66" s="94"/>
      <c r="AB66" s="94"/>
      <c r="AC66" s="94"/>
      <c r="AD66" s="99"/>
      <c r="AE66" s="99"/>
      <c r="AF66" s="99"/>
      <c r="AG66" s="38"/>
      <c r="AH66" s="94"/>
      <c r="AI66" s="100"/>
      <c r="AJ66" s="37">
        <f>AL$16</f>
        <v>9</v>
      </c>
      <c r="AK66" s="38">
        <f t="shared" si="335"/>
        <v>30</v>
      </c>
      <c r="AL66" s="98"/>
      <c r="AM66" s="29">
        <v>8</v>
      </c>
      <c r="AN66" s="38">
        <f t="shared" si="336"/>
        <v>4</v>
      </c>
      <c r="AO66" s="38">
        <f t="shared" si="337"/>
        <v>1</v>
      </c>
      <c r="AP66" s="29"/>
      <c r="AQ66" s="38">
        <f t="shared" si="273"/>
        <v>4</v>
      </c>
      <c r="AR66" s="38">
        <f t="shared" si="274"/>
        <v>24</v>
      </c>
      <c r="AS66" s="47">
        <f t="shared" si="338"/>
        <v>0</v>
      </c>
      <c r="AT66" s="32"/>
      <c r="AU66" s="94"/>
      <c r="AV66" s="94"/>
      <c r="AW66" s="94"/>
      <c r="AX66" s="99"/>
      <c r="AY66" s="99"/>
      <c r="AZ66" s="99"/>
      <c r="BA66" s="38"/>
      <c r="BB66" s="94"/>
      <c r="BC66" s="100"/>
      <c r="BD66" s="37">
        <f>BF$16</f>
        <v>10</v>
      </c>
      <c r="BE66" s="38">
        <f t="shared" si="339"/>
        <v>24</v>
      </c>
      <c r="BF66" s="98"/>
      <c r="BG66" s="29">
        <v>8</v>
      </c>
      <c r="BH66" s="38">
        <f t="shared" si="340"/>
        <v>3</v>
      </c>
      <c r="BI66" s="38">
        <f t="shared" si="341"/>
        <v>0.75</v>
      </c>
      <c r="BJ66" s="29"/>
      <c r="BK66" s="38">
        <f t="shared" si="278"/>
        <v>3</v>
      </c>
      <c r="BL66" s="38">
        <f t="shared" si="279"/>
        <v>18</v>
      </c>
      <c r="BM66" s="47">
        <f t="shared" si="342"/>
        <v>0</v>
      </c>
      <c r="BN66" s="32"/>
      <c r="BO66" s="94"/>
      <c r="BP66" s="94"/>
      <c r="BQ66" s="94"/>
      <c r="BR66" s="99"/>
      <c r="BS66" s="99"/>
      <c r="BT66" s="99"/>
      <c r="BU66" s="38"/>
      <c r="BV66" s="94"/>
      <c r="BW66" s="100"/>
      <c r="BX66" s="41">
        <f>BZ$16</f>
        <v>11</v>
      </c>
      <c r="BY66" s="38">
        <f t="shared" si="343"/>
        <v>24</v>
      </c>
      <c r="BZ66" s="98"/>
      <c r="CA66" s="29">
        <v>8</v>
      </c>
      <c r="CB66" s="38">
        <f t="shared" si="344"/>
        <v>3</v>
      </c>
      <c r="CC66" s="38">
        <f t="shared" si="345"/>
        <v>0.75</v>
      </c>
      <c r="CD66" s="29"/>
      <c r="CE66" s="38">
        <f t="shared" si="283"/>
        <v>3</v>
      </c>
      <c r="CF66" s="38">
        <f t="shared" si="284"/>
        <v>18</v>
      </c>
      <c r="CG66" s="47">
        <f t="shared" si="346"/>
        <v>0</v>
      </c>
      <c r="CH66" s="32"/>
      <c r="CI66" s="94"/>
      <c r="CJ66" s="94"/>
      <c r="CK66" s="94"/>
      <c r="CL66" s="99"/>
      <c r="CM66" s="99"/>
      <c r="CN66" s="99"/>
      <c r="CO66" s="38"/>
      <c r="CP66" s="94"/>
      <c r="CQ66" s="100"/>
      <c r="CR66" s="37">
        <f>CT$16</f>
        <v>12</v>
      </c>
      <c r="CS66" s="38">
        <f t="shared" si="347"/>
        <v>24</v>
      </c>
      <c r="CT66" s="98"/>
      <c r="CU66" s="29">
        <v>8</v>
      </c>
      <c r="CV66" s="38">
        <f t="shared" si="286"/>
        <v>3</v>
      </c>
      <c r="CW66" s="38">
        <f t="shared" si="287"/>
        <v>0.75</v>
      </c>
      <c r="CX66" s="29"/>
      <c r="CY66" s="38">
        <f t="shared" si="288"/>
        <v>3</v>
      </c>
      <c r="CZ66" s="38">
        <f t="shared" si="289"/>
        <v>18</v>
      </c>
      <c r="DA66" s="47">
        <f t="shared" si="290"/>
        <v>0</v>
      </c>
      <c r="DB66" s="32"/>
      <c r="DC66" s="94"/>
      <c r="DD66" s="94"/>
      <c r="DE66" s="94"/>
      <c r="DF66" s="99"/>
      <c r="DG66" s="99"/>
      <c r="DH66" s="99"/>
      <c r="DI66" s="38"/>
      <c r="DJ66" s="94"/>
      <c r="DK66" s="100"/>
      <c r="DL66" s="41">
        <f>DN$16</f>
        <v>13</v>
      </c>
      <c r="DM66" s="38">
        <f t="shared" si="348"/>
        <v>24</v>
      </c>
      <c r="DN66" s="98"/>
      <c r="DO66" s="29">
        <v>8</v>
      </c>
      <c r="DP66" s="38">
        <f t="shared" si="291"/>
        <v>3</v>
      </c>
      <c r="DQ66" s="38">
        <f t="shared" si="292"/>
        <v>0.75</v>
      </c>
      <c r="DR66" s="29"/>
      <c r="DS66" s="38">
        <f t="shared" si="293"/>
        <v>3</v>
      </c>
      <c r="DT66" s="38">
        <f t="shared" si="294"/>
        <v>18</v>
      </c>
      <c r="DU66" s="47">
        <f t="shared" si="295"/>
        <v>0</v>
      </c>
      <c r="DV66" s="32"/>
      <c r="DW66" s="94"/>
      <c r="DX66" s="94"/>
      <c r="DY66" s="94"/>
      <c r="DZ66" s="99"/>
      <c r="EA66" s="99"/>
      <c r="EB66" s="99"/>
      <c r="EC66" s="38"/>
      <c r="ED66" s="94"/>
      <c r="EE66" s="100"/>
      <c r="EF66" s="37">
        <f>EH$16</f>
        <v>14</v>
      </c>
      <c r="EG66" s="38">
        <f t="shared" si="349"/>
        <v>24</v>
      </c>
      <c r="EH66" s="98"/>
      <c r="EI66" s="29">
        <v>8</v>
      </c>
      <c r="EJ66" s="38">
        <f t="shared" si="296"/>
        <v>3</v>
      </c>
      <c r="EK66" s="38">
        <f t="shared" si="297"/>
        <v>0.75</v>
      </c>
      <c r="EL66" s="29"/>
      <c r="EM66" s="38">
        <f t="shared" si="298"/>
        <v>3</v>
      </c>
      <c r="EN66" s="38">
        <f t="shared" si="299"/>
        <v>18</v>
      </c>
      <c r="EO66" s="47">
        <f t="shared" si="300"/>
        <v>0</v>
      </c>
      <c r="EP66" s="32"/>
      <c r="EQ66" s="94"/>
      <c r="ER66" s="94"/>
      <c r="ES66" s="94"/>
      <c r="ET66" s="99"/>
      <c r="EU66" s="99"/>
      <c r="EV66" s="99"/>
      <c r="EW66" s="38"/>
      <c r="EX66" s="94"/>
      <c r="EY66" s="100"/>
      <c r="EZ66" s="41">
        <f>FB$16</f>
        <v>15</v>
      </c>
      <c r="FA66" s="38">
        <f t="shared" si="350"/>
        <v>24</v>
      </c>
      <c r="FB66" s="98"/>
      <c r="FC66" s="29">
        <v>8</v>
      </c>
      <c r="FD66" s="38">
        <f t="shared" si="301"/>
        <v>3</v>
      </c>
      <c r="FE66" s="38">
        <f t="shared" si="302"/>
        <v>0.75</v>
      </c>
      <c r="FF66" s="29"/>
      <c r="FG66" s="38">
        <f t="shared" si="303"/>
        <v>3</v>
      </c>
      <c r="FH66" s="38">
        <f t="shared" si="304"/>
        <v>18</v>
      </c>
      <c r="FI66" s="47">
        <f t="shared" si="305"/>
        <v>0</v>
      </c>
      <c r="FJ66" s="32"/>
      <c r="FK66" s="94"/>
      <c r="FL66" s="94"/>
      <c r="FM66" s="94"/>
      <c r="FN66" s="99"/>
      <c r="FO66" s="99"/>
      <c r="FP66" s="99"/>
      <c r="FQ66" s="38"/>
      <c r="FR66" s="94"/>
      <c r="FS66" s="100"/>
      <c r="FT66" s="37">
        <f>FV$16</f>
        <v>16</v>
      </c>
      <c r="FU66" s="38">
        <f t="shared" si="351"/>
        <v>24</v>
      </c>
      <c r="FV66" s="98"/>
      <c r="FW66" s="29">
        <v>8</v>
      </c>
      <c r="FX66" s="38">
        <f t="shared" si="306"/>
        <v>3</v>
      </c>
      <c r="FY66" s="38">
        <f t="shared" si="307"/>
        <v>0.75</v>
      </c>
      <c r="FZ66" s="29"/>
      <c r="GA66" s="38">
        <f t="shared" si="308"/>
        <v>3</v>
      </c>
      <c r="GB66" s="38">
        <f t="shared" si="309"/>
        <v>18</v>
      </c>
      <c r="GC66" s="47">
        <f t="shared" si="310"/>
        <v>0</v>
      </c>
      <c r="GD66" s="32"/>
      <c r="GE66" s="94"/>
      <c r="GF66" s="94"/>
      <c r="GG66" s="94"/>
      <c r="GH66" s="99"/>
      <c r="GI66" s="99"/>
      <c r="GJ66" s="99"/>
      <c r="GK66" s="38"/>
      <c r="GL66" s="94"/>
      <c r="GM66" s="100"/>
      <c r="GN66" s="41">
        <f>GP$16</f>
        <v>17</v>
      </c>
      <c r="GO66" s="38">
        <f t="shared" si="352"/>
        <v>24</v>
      </c>
      <c r="GP66" s="98"/>
      <c r="GQ66" s="29">
        <v>8</v>
      </c>
      <c r="GR66" s="38">
        <f t="shared" si="311"/>
        <v>3</v>
      </c>
      <c r="GS66" s="38">
        <f t="shared" si="312"/>
        <v>0.75</v>
      </c>
      <c r="GT66" s="29"/>
      <c r="GU66" s="38">
        <f t="shared" si="313"/>
        <v>3</v>
      </c>
      <c r="GV66" s="38">
        <f t="shared" si="314"/>
        <v>18</v>
      </c>
      <c r="GW66" s="47">
        <f t="shared" si="315"/>
        <v>0</v>
      </c>
      <c r="GX66" s="32"/>
      <c r="GY66" s="94"/>
      <c r="GZ66" s="94"/>
      <c r="HA66" s="94"/>
      <c r="HB66" s="99"/>
      <c r="HC66" s="99"/>
      <c r="HD66" s="99"/>
      <c r="HE66" s="38"/>
      <c r="HF66" s="94"/>
      <c r="HG66" s="100"/>
      <c r="HH66" s="37">
        <f>HJ$16</f>
        <v>18</v>
      </c>
      <c r="HI66" s="38">
        <f t="shared" si="353"/>
        <v>24</v>
      </c>
      <c r="HJ66" s="98"/>
      <c r="HK66" s="29">
        <v>8</v>
      </c>
      <c r="HL66" s="38">
        <f t="shared" si="316"/>
        <v>3</v>
      </c>
      <c r="HM66" s="38">
        <f t="shared" si="317"/>
        <v>0.75</v>
      </c>
      <c r="HN66" s="29"/>
      <c r="HO66" s="38">
        <f t="shared" si="318"/>
        <v>3</v>
      </c>
      <c r="HP66" s="38">
        <f t="shared" si="319"/>
        <v>18</v>
      </c>
      <c r="HQ66" s="47">
        <f t="shared" si="320"/>
        <v>0</v>
      </c>
      <c r="HR66" s="32"/>
      <c r="HS66" s="94"/>
      <c r="HT66" s="94"/>
      <c r="HU66" s="94"/>
      <c r="HV66" s="99"/>
      <c r="HW66" s="99"/>
      <c r="HX66" s="99"/>
      <c r="HY66" s="38"/>
      <c r="HZ66" s="94"/>
      <c r="IA66" s="100"/>
      <c r="IB66" s="41">
        <f>ID$16</f>
        <v>19</v>
      </c>
      <c r="IC66" s="38">
        <f t="shared" si="354"/>
        <v>24</v>
      </c>
      <c r="ID66" s="98"/>
      <c r="IE66" s="29">
        <v>8</v>
      </c>
      <c r="IF66" s="38">
        <f t="shared" si="321"/>
        <v>3</v>
      </c>
      <c r="IG66" s="38">
        <f t="shared" si="322"/>
        <v>0.75</v>
      </c>
      <c r="IH66" s="29"/>
      <c r="II66" s="38">
        <f t="shared" si="323"/>
        <v>3</v>
      </c>
      <c r="IJ66" s="38">
        <f t="shared" si="324"/>
        <v>18</v>
      </c>
      <c r="IK66" s="47">
        <f t="shared" si="325"/>
        <v>0</v>
      </c>
      <c r="IL66" s="32"/>
      <c r="IM66" s="94"/>
      <c r="IN66" s="94"/>
      <c r="IO66" s="94"/>
      <c r="IP66" s="99"/>
      <c r="IQ66" s="99"/>
      <c r="IR66" s="99"/>
      <c r="IS66" s="38"/>
      <c r="IT66" s="94"/>
      <c r="IU66" s="100"/>
      <c r="IV66" s="37">
        <f>IX$16</f>
        <v>20</v>
      </c>
      <c r="IW66" s="38">
        <f t="shared" si="355"/>
        <v>24</v>
      </c>
      <c r="IX66" s="98"/>
      <c r="IY66" s="29">
        <v>8</v>
      </c>
      <c r="IZ66" s="38">
        <f t="shared" si="326"/>
        <v>3</v>
      </c>
      <c r="JA66" s="38">
        <f t="shared" si="327"/>
        <v>0.75</v>
      </c>
      <c r="JB66" s="29"/>
      <c r="JC66" s="38">
        <f t="shared" si="328"/>
        <v>3</v>
      </c>
      <c r="JD66" s="38">
        <f t="shared" si="329"/>
        <v>18</v>
      </c>
      <c r="JE66" s="47">
        <f t="shared" si="330"/>
        <v>0</v>
      </c>
      <c r="JF66" s="32"/>
      <c r="JG66" s="94"/>
      <c r="JH66" s="94"/>
      <c r="JI66" s="94"/>
      <c r="JJ66" s="99"/>
      <c r="JK66" s="99"/>
      <c r="JL66" s="99"/>
      <c r="JM66" s="38"/>
      <c r="JN66" s="94"/>
      <c r="JO66" s="100"/>
    </row>
    <row r="67" spans="1:275" x14ac:dyDescent="0.2">
      <c r="A67" s="93" t="s">
        <v>44</v>
      </c>
      <c r="B67" s="35">
        <v>3</v>
      </c>
      <c r="C67" s="35" t="s">
        <v>25</v>
      </c>
      <c r="D67" s="35">
        <v>32</v>
      </c>
      <c r="E67" s="36">
        <v>0.25</v>
      </c>
      <c r="F67" s="78"/>
      <c r="G67" s="94"/>
      <c r="H67" s="94"/>
      <c r="I67" s="94"/>
      <c r="J67" s="94"/>
      <c r="K67" s="99"/>
      <c r="M67" s="94"/>
      <c r="N67" s="94"/>
      <c r="O67" s="100"/>
      <c r="P67" s="32"/>
      <c r="Q67" s="94"/>
      <c r="R67" s="94"/>
      <c r="S67" s="94"/>
      <c r="T67" s="99"/>
      <c r="U67" s="99"/>
      <c r="V67" s="99"/>
      <c r="W67" s="38"/>
      <c r="X67" s="94"/>
      <c r="Y67" s="100"/>
      <c r="Z67" s="78">
        <f>AB$16</f>
        <v>8</v>
      </c>
      <c r="AA67" s="38">
        <f>AC$16</f>
        <v>30</v>
      </c>
      <c r="AB67" s="29"/>
      <c r="AC67" s="29">
        <v>40</v>
      </c>
      <c r="AD67" s="38">
        <f t="shared" ref="AD67" si="356">ROUNDUP(AA67/AC67,0)</f>
        <v>1</v>
      </c>
      <c r="AE67" s="38">
        <f t="shared" ref="AE67" si="357">AD67*$E67</f>
        <v>0.25</v>
      </c>
      <c r="AF67" s="29"/>
      <c r="AG67" s="38">
        <f t="shared" si="79"/>
        <v>1</v>
      </c>
      <c r="AH67" s="38">
        <f t="shared" ref="AH67:AH71" si="358">AG67*$D67/10</f>
        <v>3.2</v>
      </c>
      <c r="AI67" s="47">
        <f t="shared" ref="AI67" si="359">IF($C67="C",$B67*ROUNDUP(AA67/AC67,0),IF($C67="L",2*$B67*ROUNDUP(AA67/AC67,0),0))</f>
        <v>3</v>
      </c>
      <c r="AJ67" s="32"/>
      <c r="AK67" s="94"/>
      <c r="AL67" s="94"/>
      <c r="AM67" s="94"/>
      <c r="AN67" s="99"/>
      <c r="AO67" s="99"/>
      <c r="AP67" s="99"/>
      <c r="AQ67" s="38"/>
      <c r="AR67" s="94"/>
      <c r="AS67" s="100"/>
      <c r="AT67" s="78">
        <f>AV$16</f>
        <v>9</v>
      </c>
      <c r="AU67" s="38">
        <f>AW$16</f>
        <v>30</v>
      </c>
      <c r="AV67" s="29"/>
      <c r="AW67" s="29">
        <v>40</v>
      </c>
      <c r="AX67" s="38">
        <f t="shared" ref="AX67" si="360">ROUNDUP(AU67/AW67,0)</f>
        <v>1</v>
      </c>
      <c r="AY67" s="38">
        <f t="shared" ref="AY67" si="361">AX67*$E67</f>
        <v>0.25</v>
      </c>
      <c r="AZ67" s="29"/>
      <c r="BA67" s="38">
        <f t="shared" si="120"/>
        <v>1</v>
      </c>
      <c r="BB67" s="38">
        <f t="shared" ref="BB67:BB73" si="362">BA67*$D67/10</f>
        <v>3.2</v>
      </c>
      <c r="BC67" s="47">
        <f t="shared" ref="BC67" si="363">IF($C67="C",$B67*ROUNDUP(AU67/AW67,0),IF($C67="L",2*$B67*ROUNDUP(AU67/AW67,0),0))</f>
        <v>3</v>
      </c>
      <c r="BD67" s="32"/>
      <c r="BE67" s="94"/>
      <c r="BF67" s="94"/>
      <c r="BG67" s="94"/>
      <c r="BH67" s="99"/>
      <c r="BI67" s="99"/>
      <c r="BJ67" s="99"/>
      <c r="BK67" s="38"/>
      <c r="BL67" s="94"/>
      <c r="BM67" s="100"/>
      <c r="BN67" s="78">
        <f>BP$16</f>
        <v>10</v>
      </c>
      <c r="BO67" s="38">
        <f>BQ$16</f>
        <v>24</v>
      </c>
      <c r="BP67" s="29"/>
      <c r="BQ67" s="29">
        <v>40</v>
      </c>
      <c r="BR67" s="38">
        <f t="shared" ref="BR67" si="364">ROUNDUP(BO67/BQ67,0)</f>
        <v>1</v>
      </c>
      <c r="BS67" s="38">
        <f t="shared" ref="BS67" si="365">BR67*$E67</f>
        <v>0.25</v>
      </c>
      <c r="BT67" s="29"/>
      <c r="BU67" s="38">
        <f t="shared" si="173"/>
        <v>1</v>
      </c>
      <c r="BV67" s="38">
        <f t="shared" ref="BV67:BV73" si="366">BU67*$D67/10</f>
        <v>3.2</v>
      </c>
      <c r="BW67" s="47">
        <f t="shared" ref="BW67" si="367">IF($C67="C",$B67*ROUNDUP(BO67/BQ67,0),IF($C67="L",2*$B67*ROUNDUP(BO67/BQ67,0),0))</f>
        <v>3</v>
      </c>
      <c r="BX67" s="33"/>
      <c r="BY67" s="94"/>
      <c r="BZ67" s="94"/>
      <c r="CA67" s="94"/>
      <c r="CB67" s="99"/>
      <c r="CC67" s="99"/>
      <c r="CD67" s="99"/>
      <c r="CE67" s="38"/>
      <c r="CF67" s="94"/>
      <c r="CG67" s="100"/>
      <c r="CH67" s="78">
        <f>CJ$16</f>
        <v>11</v>
      </c>
      <c r="CI67" s="38">
        <f>CK$16</f>
        <v>24</v>
      </c>
      <c r="CJ67" s="29"/>
      <c r="CK67" s="29">
        <v>40</v>
      </c>
      <c r="CL67" s="38">
        <f t="shared" ref="CL67" si="368">ROUNDUP(CI67/CK67,0)</f>
        <v>1</v>
      </c>
      <c r="CM67" s="38">
        <f t="shared" ref="CM67" si="369">CL67*$E67</f>
        <v>0.25</v>
      </c>
      <c r="CN67" s="29"/>
      <c r="CO67" s="38">
        <f t="shared" si="178"/>
        <v>1</v>
      </c>
      <c r="CP67" s="38">
        <f t="shared" ref="CP67:CP73" si="370">CO67*$D67/10</f>
        <v>3.2</v>
      </c>
      <c r="CQ67" s="47">
        <f t="shared" ref="CQ67" si="371">IF($C67="C",$B67*ROUNDUP(CI67/CK67,0),IF($C67="L",2*$B67*ROUNDUP(CI67/CK67,0),0))</f>
        <v>3</v>
      </c>
      <c r="CR67" s="32"/>
      <c r="CS67" s="94"/>
      <c r="CT67" s="94"/>
      <c r="CU67" s="94"/>
      <c r="CV67" s="99"/>
      <c r="CW67" s="99"/>
      <c r="CX67" s="99"/>
      <c r="CY67" s="38"/>
      <c r="CZ67" s="94"/>
      <c r="DA67" s="100"/>
      <c r="DB67" s="78">
        <f>DD$16</f>
        <v>12</v>
      </c>
      <c r="DC67" s="38">
        <f>DE$16</f>
        <v>24</v>
      </c>
      <c r="DD67" s="29"/>
      <c r="DE67" s="29">
        <v>40</v>
      </c>
      <c r="DF67" s="38">
        <f t="shared" ref="DF67" si="372">ROUNDUP(DC67/DE67,0)</f>
        <v>1</v>
      </c>
      <c r="DG67" s="38">
        <f t="shared" ref="DG67" si="373">DF67*$E67</f>
        <v>0.25</v>
      </c>
      <c r="DH67" s="29"/>
      <c r="DI67" s="38">
        <f t="shared" si="183"/>
        <v>1</v>
      </c>
      <c r="DJ67" s="38">
        <f t="shared" ref="DJ67:DJ73" si="374">DI67*$D67/10</f>
        <v>3.2</v>
      </c>
      <c r="DK67" s="47">
        <f t="shared" ref="DK67" si="375">IF($C67="C",$B67*ROUNDUP(DC67/DE67,0),IF($C67="L",2*$B67*ROUNDUP(DC67/DE67,0),0))</f>
        <v>3</v>
      </c>
      <c r="DL67" s="33"/>
      <c r="DM67" s="94"/>
      <c r="DN67" s="94"/>
      <c r="DO67" s="94"/>
      <c r="DP67" s="99"/>
      <c r="DQ67" s="99"/>
      <c r="DR67" s="99"/>
      <c r="DS67" s="38"/>
      <c r="DT67" s="94"/>
      <c r="DU67" s="100"/>
      <c r="DV67" s="78">
        <f>DX$16</f>
        <v>13</v>
      </c>
      <c r="DW67" s="38">
        <f>DY$16</f>
        <v>24</v>
      </c>
      <c r="DX67" s="29"/>
      <c r="DY67" s="29">
        <v>40</v>
      </c>
      <c r="DZ67" s="38">
        <f t="shared" ref="DZ67" si="376">ROUNDUP(DW67/DY67,0)</f>
        <v>1</v>
      </c>
      <c r="EA67" s="38">
        <f t="shared" ref="EA67" si="377">DZ67*$E67</f>
        <v>0.25</v>
      </c>
      <c r="EB67" s="29"/>
      <c r="EC67" s="38">
        <f t="shared" si="188"/>
        <v>1</v>
      </c>
      <c r="ED67" s="38">
        <f t="shared" ref="ED67:ED73" si="378">EC67*$D67/10</f>
        <v>3.2</v>
      </c>
      <c r="EE67" s="47">
        <f t="shared" ref="EE67" si="379">IF($C67="C",$B67*ROUNDUP(DW67/DY67,0),IF($C67="L",2*$B67*ROUNDUP(DW67/DY67,0),0))</f>
        <v>3</v>
      </c>
      <c r="EF67" s="32"/>
      <c r="EG67" s="94"/>
      <c r="EH67" s="94"/>
      <c r="EI67" s="94"/>
      <c r="EJ67" s="99"/>
      <c r="EK67" s="99"/>
      <c r="EL67" s="99"/>
      <c r="EM67" s="38"/>
      <c r="EN67" s="94"/>
      <c r="EO67" s="100"/>
      <c r="EP67" s="78">
        <f>ER$16</f>
        <v>14</v>
      </c>
      <c r="EQ67" s="38">
        <f>ES$16</f>
        <v>24</v>
      </c>
      <c r="ER67" s="29"/>
      <c r="ES67" s="29">
        <v>40</v>
      </c>
      <c r="ET67" s="38">
        <f t="shared" ref="ET67" si="380">ROUNDUP(EQ67/ES67,0)</f>
        <v>1</v>
      </c>
      <c r="EU67" s="38">
        <f t="shared" ref="EU67" si="381">ET67*$E67</f>
        <v>0.25</v>
      </c>
      <c r="EV67" s="29"/>
      <c r="EW67" s="38">
        <f t="shared" si="193"/>
        <v>1</v>
      </c>
      <c r="EX67" s="38">
        <f t="shared" ref="EX67:EX73" si="382">EW67*$D67/10</f>
        <v>3.2</v>
      </c>
      <c r="EY67" s="47">
        <f t="shared" ref="EY67" si="383">IF($C67="C",$B67*ROUNDUP(EQ67/ES67,0),IF($C67="L",2*$B67*ROUNDUP(EQ67/ES67,0),0))</f>
        <v>3</v>
      </c>
      <c r="EZ67" s="33"/>
      <c r="FA67" s="94"/>
      <c r="FB67" s="94"/>
      <c r="FC67" s="94"/>
      <c r="FD67" s="99"/>
      <c r="FE67" s="99"/>
      <c r="FF67" s="99"/>
      <c r="FG67" s="38"/>
      <c r="FH67" s="94"/>
      <c r="FI67" s="100"/>
      <c r="FJ67" s="78">
        <f>FL$16</f>
        <v>15</v>
      </c>
      <c r="FK67" s="38">
        <f>FM$16</f>
        <v>24</v>
      </c>
      <c r="FL67" s="29"/>
      <c r="FM67" s="29">
        <v>40</v>
      </c>
      <c r="FN67" s="38">
        <f t="shared" ref="FN67" si="384">ROUNDUP(FK67/FM67,0)</f>
        <v>1</v>
      </c>
      <c r="FO67" s="38">
        <f t="shared" ref="FO67" si="385">FN67*$E67</f>
        <v>0.25</v>
      </c>
      <c r="FP67" s="29"/>
      <c r="FQ67" s="38">
        <f t="shared" si="198"/>
        <v>1</v>
      </c>
      <c r="FR67" s="38">
        <f t="shared" ref="FR67:FR73" si="386">FQ67*$D67/10</f>
        <v>3.2</v>
      </c>
      <c r="FS67" s="47">
        <f t="shared" ref="FS67" si="387">IF($C67="C",$B67*ROUNDUP(FK67/FM67,0),IF($C67="L",2*$B67*ROUNDUP(FK67/FM67,0),0))</f>
        <v>3</v>
      </c>
      <c r="FT67" s="32"/>
      <c r="FU67" s="94"/>
      <c r="FV67" s="94"/>
      <c r="FW67" s="94"/>
      <c r="FX67" s="99"/>
      <c r="FY67" s="99"/>
      <c r="FZ67" s="99"/>
      <c r="GA67" s="38"/>
      <c r="GB67" s="94"/>
      <c r="GC67" s="100"/>
      <c r="GD67" s="78">
        <f>GF$16</f>
        <v>16</v>
      </c>
      <c r="GE67" s="38">
        <f>GG$16</f>
        <v>24</v>
      </c>
      <c r="GF67" s="29"/>
      <c r="GG67" s="29">
        <v>40</v>
      </c>
      <c r="GH67" s="38">
        <f t="shared" ref="GH67" si="388">ROUNDUP(GE67/GG67,0)</f>
        <v>1</v>
      </c>
      <c r="GI67" s="38">
        <f t="shared" ref="GI67" si="389">GH67*$E67</f>
        <v>0.25</v>
      </c>
      <c r="GJ67" s="29"/>
      <c r="GK67" s="38">
        <f t="shared" si="203"/>
        <v>1</v>
      </c>
      <c r="GL67" s="38">
        <f t="shared" ref="GL67:GL73" si="390">GK67*$D67/10</f>
        <v>3.2</v>
      </c>
      <c r="GM67" s="47">
        <f t="shared" ref="GM67" si="391">IF($C67="C",$B67*ROUNDUP(GE67/GG67,0),IF($C67="L",2*$B67*ROUNDUP(GE67/GG67,0),0))</f>
        <v>3</v>
      </c>
      <c r="GN67" s="33"/>
      <c r="GO67" s="94"/>
      <c r="GP67" s="94"/>
      <c r="GQ67" s="94"/>
      <c r="GR67" s="99"/>
      <c r="GS67" s="99"/>
      <c r="GT67" s="99"/>
      <c r="GU67" s="38"/>
      <c r="GV67" s="94"/>
      <c r="GW67" s="100"/>
      <c r="GX67" s="78">
        <f>GZ$16</f>
        <v>17</v>
      </c>
      <c r="GY67" s="38">
        <f>HA$16</f>
        <v>24</v>
      </c>
      <c r="GZ67" s="29"/>
      <c r="HA67" s="29">
        <v>40</v>
      </c>
      <c r="HB67" s="38">
        <f t="shared" ref="HB67" si="392">ROUNDUP(GY67/HA67,0)</f>
        <v>1</v>
      </c>
      <c r="HC67" s="38">
        <f t="shared" ref="HC67" si="393">HB67*$E67</f>
        <v>0.25</v>
      </c>
      <c r="HD67" s="29"/>
      <c r="HE67" s="38">
        <f t="shared" si="208"/>
        <v>1</v>
      </c>
      <c r="HF67" s="38">
        <f t="shared" ref="HF67:HF73" si="394">HE67*$D67/10</f>
        <v>3.2</v>
      </c>
      <c r="HG67" s="47">
        <f t="shared" ref="HG67" si="395">IF($C67="C",$B67*ROUNDUP(GY67/HA67,0),IF($C67="L",2*$B67*ROUNDUP(GY67/HA67,0),0))</f>
        <v>3</v>
      </c>
      <c r="HH67" s="32"/>
      <c r="HI67" s="94"/>
      <c r="HJ67" s="94"/>
      <c r="HK67" s="94"/>
      <c r="HL67" s="99"/>
      <c r="HM67" s="99"/>
      <c r="HN67" s="99"/>
      <c r="HO67" s="38"/>
      <c r="HP67" s="94"/>
      <c r="HQ67" s="100"/>
      <c r="HR67" s="78">
        <f>HT$16</f>
        <v>18</v>
      </c>
      <c r="HS67" s="38">
        <f>HU$16</f>
        <v>24</v>
      </c>
      <c r="HT67" s="29"/>
      <c r="HU67" s="29">
        <v>40</v>
      </c>
      <c r="HV67" s="38">
        <f t="shared" ref="HV67" si="396">ROUNDUP(HS67/HU67,0)</f>
        <v>1</v>
      </c>
      <c r="HW67" s="38">
        <f t="shared" ref="HW67" si="397">HV67*$E67</f>
        <v>0.25</v>
      </c>
      <c r="HX67" s="29"/>
      <c r="HY67" s="38">
        <f t="shared" si="213"/>
        <v>1</v>
      </c>
      <c r="HZ67" s="38">
        <f t="shared" ref="HZ67:HZ73" si="398">HY67*$D67/10</f>
        <v>3.2</v>
      </c>
      <c r="IA67" s="47">
        <f t="shared" ref="IA67" si="399">IF($C67="C",$B67*ROUNDUP(HS67/HU67,0),IF($C67="L",2*$B67*ROUNDUP(HS67/HU67,0),0))</f>
        <v>3</v>
      </c>
      <c r="IB67" s="33"/>
      <c r="IC67" s="94"/>
      <c r="ID67" s="94"/>
      <c r="IE67" s="94"/>
      <c r="IF67" s="99"/>
      <c r="IG67" s="99"/>
      <c r="IH67" s="99"/>
      <c r="II67" s="38"/>
      <c r="IJ67" s="94"/>
      <c r="IK67" s="100"/>
      <c r="IL67" s="78">
        <f>IN$16</f>
        <v>19</v>
      </c>
      <c r="IM67" s="38">
        <f>IO$16</f>
        <v>24</v>
      </c>
      <c r="IN67" s="29"/>
      <c r="IO67" s="29">
        <v>40</v>
      </c>
      <c r="IP67" s="38">
        <f t="shared" ref="IP67" si="400">ROUNDUP(IM67/IO67,0)</f>
        <v>1</v>
      </c>
      <c r="IQ67" s="38">
        <f t="shared" ref="IQ67" si="401">IP67*$E67</f>
        <v>0.25</v>
      </c>
      <c r="IR67" s="29"/>
      <c r="IS67" s="38">
        <f t="shared" si="218"/>
        <v>1</v>
      </c>
      <c r="IT67" s="38">
        <f t="shared" ref="IT67:IT73" si="402">IS67*$D67/10</f>
        <v>3.2</v>
      </c>
      <c r="IU67" s="47">
        <f t="shared" ref="IU67" si="403">IF($C67="C",$B67*ROUNDUP(IM67/IO67,0),IF($C67="L",2*$B67*ROUNDUP(IM67/IO67,0),0))</f>
        <v>3</v>
      </c>
      <c r="IV67" s="32"/>
      <c r="IW67" s="94"/>
      <c r="IX67" s="94"/>
      <c r="IY67" s="94"/>
      <c r="IZ67" s="99"/>
      <c r="JA67" s="99"/>
      <c r="JB67" s="99"/>
      <c r="JC67" s="38"/>
      <c r="JD67" s="94"/>
      <c r="JE67" s="100"/>
      <c r="JF67" s="78">
        <f>JH$16</f>
        <v>20</v>
      </c>
      <c r="JG67" s="38">
        <f>JI$16</f>
        <v>24</v>
      </c>
      <c r="JH67" s="29"/>
      <c r="JI67" s="29">
        <v>40</v>
      </c>
      <c r="JJ67" s="38">
        <f t="shared" ref="JJ67" si="404">ROUNDUP(JG67/JI67,0)</f>
        <v>1</v>
      </c>
      <c r="JK67" s="38">
        <f t="shared" ref="JK67" si="405">JJ67*$E67</f>
        <v>0.25</v>
      </c>
      <c r="JL67" s="29"/>
      <c r="JM67" s="38">
        <f t="shared" si="223"/>
        <v>1</v>
      </c>
      <c r="JN67" s="38">
        <f t="shared" ref="JN67:JN73" si="406">JM67*$D67/10</f>
        <v>3.2</v>
      </c>
      <c r="JO67" s="47">
        <f t="shared" ref="JO67" si="407">IF($C67="C",$B67*ROUNDUP(JG67/JI67,0),IF($C67="L",2*$B67*ROUNDUP(JG67/JI67,0),0))</f>
        <v>3</v>
      </c>
    </row>
    <row r="68" spans="1:275" x14ac:dyDescent="0.2">
      <c r="A68" s="97" t="s">
        <v>8</v>
      </c>
      <c r="B68" s="37">
        <v>3</v>
      </c>
      <c r="C68" s="37" t="s">
        <v>25</v>
      </c>
      <c r="D68" s="37">
        <v>32</v>
      </c>
      <c r="E68" s="36">
        <v>0.25</v>
      </c>
      <c r="F68" s="32"/>
      <c r="G68" s="94"/>
      <c r="H68" s="94"/>
      <c r="I68" s="94"/>
      <c r="J68" s="94"/>
      <c r="K68" s="99"/>
      <c r="M68" s="94"/>
      <c r="N68" s="94"/>
      <c r="O68" s="100"/>
      <c r="P68" s="37">
        <f t="shared" si="331"/>
        <v>8</v>
      </c>
      <c r="Q68" s="38">
        <f t="shared" ref="Q68" si="408">S$16</f>
        <v>30</v>
      </c>
      <c r="R68" s="98"/>
      <c r="S68" s="29">
        <v>40</v>
      </c>
      <c r="T68" s="38">
        <f t="shared" ref="T68" si="409">ROUNDUP(Q68/S68,0)</f>
        <v>1</v>
      </c>
      <c r="U68" s="38">
        <f t="shared" ref="U68" si="410">T68*$E68</f>
        <v>0.25</v>
      </c>
      <c r="V68" s="29"/>
      <c r="W68" s="38">
        <f t="shared" si="66"/>
        <v>1</v>
      </c>
      <c r="X68" s="38">
        <f t="shared" si="269"/>
        <v>3.2</v>
      </c>
      <c r="Y68" s="47">
        <f t="shared" ref="Y68" si="411">IF($C68="C",$B68*ROUNDUP(Q68/S68,0),IF($C68="L",2*$B68*ROUNDUP(Q68/S68,0),0))</f>
        <v>3</v>
      </c>
      <c r="Z68" s="32"/>
      <c r="AA68" s="94"/>
      <c r="AB68" s="94"/>
      <c r="AC68" s="94"/>
      <c r="AD68" s="99"/>
      <c r="AE68" s="99"/>
      <c r="AF68" s="99"/>
      <c r="AG68" s="38"/>
      <c r="AH68" s="94"/>
      <c r="AI68" s="100"/>
      <c r="AJ68" s="37">
        <f>AL$16</f>
        <v>9</v>
      </c>
      <c r="AK68" s="38">
        <f t="shared" si="335"/>
        <v>30</v>
      </c>
      <c r="AL68" s="98"/>
      <c r="AM68" s="29">
        <v>40</v>
      </c>
      <c r="AN68" s="38">
        <f t="shared" ref="AN68" si="412">ROUNDUP(AK68/AM68,0)</f>
        <v>1</v>
      </c>
      <c r="AO68" s="38">
        <f t="shared" ref="AO68" si="413">AN68*$E68</f>
        <v>0.25</v>
      </c>
      <c r="AP68" s="29"/>
      <c r="AQ68" s="38">
        <f t="shared" si="273"/>
        <v>1</v>
      </c>
      <c r="AR68" s="38">
        <f t="shared" si="274"/>
        <v>3.2</v>
      </c>
      <c r="AS68" s="47">
        <f t="shared" ref="AS68" si="414">IF($C68="C",$B68*ROUNDUP(AK68/AM68,0),IF($C68="L",2*$B68*ROUNDUP(AK68/AM68,0),0))</f>
        <v>3</v>
      </c>
      <c r="AT68" s="32"/>
      <c r="AU68" s="94"/>
      <c r="AV68" s="94"/>
      <c r="AW68" s="94"/>
      <c r="AX68" s="99"/>
      <c r="AY68" s="99"/>
      <c r="AZ68" s="99"/>
      <c r="BA68" s="38"/>
      <c r="BB68" s="94"/>
      <c r="BC68" s="100"/>
      <c r="BD68" s="37">
        <f>BF$16</f>
        <v>10</v>
      </c>
      <c r="BE68" s="38">
        <f t="shared" si="339"/>
        <v>24</v>
      </c>
      <c r="BF68" s="98"/>
      <c r="BG68" s="29">
        <v>40</v>
      </c>
      <c r="BH68" s="38">
        <f t="shared" ref="BH68" si="415">ROUNDUP(BE68/BG68,0)</f>
        <v>1</v>
      </c>
      <c r="BI68" s="38">
        <f t="shared" ref="BI68" si="416">BH68*$E68</f>
        <v>0.25</v>
      </c>
      <c r="BJ68" s="29"/>
      <c r="BK68" s="38">
        <f t="shared" si="278"/>
        <v>1</v>
      </c>
      <c r="BL68" s="38">
        <f t="shared" si="279"/>
        <v>3.2</v>
      </c>
      <c r="BM68" s="47">
        <f t="shared" ref="BM68" si="417">IF($C68="C",$B68*ROUNDUP(BE68/BG68,0),IF($C68="L",2*$B68*ROUNDUP(BE68/BG68,0),0))</f>
        <v>3</v>
      </c>
      <c r="BN68" s="32"/>
      <c r="BO68" s="94"/>
      <c r="BP68" s="94"/>
      <c r="BQ68" s="94"/>
      <c r="BR68" s="99"/>
      <c r="BS68" s="99"/>
      <c r="BT68" s="99"/>
      <c r="BU68" s="38"/>
      <c r="BV68" s="94"/>
      <c r="BW68" s="100"/>
      <c r="BX68" s="41">
        <f>BZ$16</f>
        <v>11</v>
      </c>
      <c r="BY68" s="38">
        <f t="shared" si="343"/>
        <v>24</v>
      </c>
      <c r="BZ68" s="98"/>
      <c r="CA68" s="29">
        <v>40</v>
      </c>
      <c r="CB68" s="38">
        <f t="shared" ref="CB68" si="418">ROUNDUP(BY68/CA68,0)</f>
        <v>1</v>
      </c>
      <c r="CC68" s="38">
        <f t="shared" ref="CC68" si="419">CB68*$E68</f>
        <v>0.25</v>
      </c>
      <c r="CD68" s="29"/>
      <c r="CE68" s="38">
        <f t="shared" si="283"/>
        <v>1</v>
      </c>
      <c r="CF68" s="38">
        <f t="shared" ref="CF68" si="420">CE68*$D68/10</f>
        <v>3.2</v>
      </c>
      <c r="CG68" s="47">
        <f t="shared" ref="CG68" si="421">IF($C68="C",$B68*ROUNDUP(BY68/CA68,0),IF($C68="L",2*$B68*ROUNDUP(BY68/CA68,0),0))</f>
        <v>3</v>
      </c>
      <c r="CH68" s="32"/>
      <c r="CI68" s="94"/>
      <c r="CJ68" s="94"/>
      <c r="CK68" s="94"/>
      <c r="CL68" s="99"/>
      <c r="CM68" s="99"/>
      <c r="CN68" s="99"/>
      <c r="CO68" s="38"/>
      <c r="CP68" s="94"/>
      <c r="CQ68" s="100"/>
      <c r="CR68" s="37">
        <f>CT$16</f>
        <v>12</v>
      </c>
      <c r="CS68" s="38">
        <f t="shared" ref="CS68" si="422">CU$16</f>
        <v>24</v>
      </c>
      <c r="CT68" s="98"/>
      <c r="CU68" s="29">
        <v>40</v>
      </c>
      <c r="CV68" s="38">
        <f t="shared" ref="CV68" si="423">ROUNDUP(CS68/CU68,0)</f>
        <v>1</v>
      </c>
      <c r="CW68" s="38">
        <f t="shared" ref="CW68" si="424">CV68*$E68</f>
        <v>0.25</v>
      </c>
      <c r="CX68" s="29"/>
      <c r="CY68" s="38">
        <f t="shared" si="288"/>
        <v>1</v>
      </c>
      <c r="CZ68" s="38">
        <f t="shared" si="289"/>
        <v>3.2</v>
      </c>
      <c r="DA68" s="47">
        <f t="shared" ref="DA68" si="425">IF($C68="C",$B68*ROUNDUP(CS68/CU68,0),IF($C68="L",2*$B68*ROUNDUP(CS68/CU68,0),0))</f>
        <v>3</v>
      </c>
      <c r="DB68" s="32"/>
      <c r="DC68" s="94"/>
      <c r="DD68" s="94"/>
      <c r="DE68" s="94"/>
      <c r="DF68" s="99"/>
      <c r="DG68" s="99"/>
      <c r="DH68" s="99"/>
      <c r="DI68" s="38"/>
      <c r="DJ68" s="94"/>
      <c r="DK68" s="100"/>
      <c r="DL68" s="41">
        <f>DN$16</f>
        <v>13</v>
      </c>
      <c r="DM68" s="38">
        <f t="shared" ref="DM68" si="426">DO$16</f>
        <v>24</v>
      </c>
      <c r="DN68" s="98"/>
      <c r="DO68" s="29">
        <v>40</v>
      </c>
      <c r="DP68" s="38">
        <f t="shared" ref="DP68" si="427">ROUNDUP(DM68/DO68,0)</f>
        <v>1</v>
      </c>
      <c r="DQ68" s="38">
        <f t="shared" ref="DQ68" si="428">DP68*$E68</f>
        <v>0.25</v>
      </c>
      <c r="DR68" s="29"/>
      <c r="DS68" s="38">
        <f t="shared" si="293"/>
        <v>1</v>
      </c>
      <c r="DT68" s="38">
        <f t="shared" ref="DT68" si="429">DS68*$D68/10</f>
        <v>3.2</v>
      </c>
      <c r="DU68" s="47">
        <f t="shared" ref="DU68" si="430">IF($C68="C",$B68*ROUNDUP(DM68/DO68,0),IF($C68="L",2*$B68*ROUNDUP(DM68/DO68,0),0))</f>
        <v>3</v>
      </c>
      <c r="DV68" s="32"/>
      <c r="DW68" s="94"/>
      <c r="DX68" s="94"/>
      <c r="DY68" s="94"/>
      <c r="DZ68" s="99"/>
      <c r="EA68" s="99"/>
      <c r="EB68" s="99"/>
      <c r="EC68" s="38"/>
      <c r="ED68" s="94"/>
      <c r="EE68" s="100"/>
      <c r="EF68" s="37">
        <f>EH$16</f>
        <v>14</v>
      </c>
      <c r="EG68" s="38">
        <f t="shared" ref="EG68" si="431">EI$16</f>
        <v>24</v>
      </c>
      <c r="EH68" s="98"/>
      <c r="EI68" s="29">
        <v>40</v>
      </c>
      <c r="EJ68" s="38">
        <f t="shared" ref="EJ68" si="432">ROUNDUP(EG68/EI68,0)</f>
        <v>1</v>
      </c>
      <c r="EK68" s="38">
        <f t="shared" ref="EK68" si="433">EJ68*$E68</f>
        <v>0.25</v>
      </c>
      <c r="EL68" s="29"/>
      <c r="EM68" s="38">
        <f t="shared" si="298"/>
        <v>1</v>
      </c>
      <c r="EN68" s="38">
        <f t="shared" si="299"/>
        <v>3.2</v>
      </c>
      <c r="EO68" s="47">
        <f t="shared" ref="EO68" si="434">IF($C68="C",$B68*ROUNDUP(EG68/EI68,0),IF($C68="L",2*$B68*ROUNDUP(EG68/EI68,0),0))</f>
        <v>3</v>
      </c>
      <c r="EP68" s="32"/>
      <c r="EQ68" s="94"/>
      <c r="ER68" s="94"/>
      <c r="ES68" s="94"/>
      <c r="ET68" s="99"/>
      <c r="EU68" s="99"/>
      <c r="EV68" s="99"/>
      <c r="EW68" s="38"/>
      <c r="EX68" s="94"/>
      <c r="EY68" s="100"/>
      <c r="EZ68" s="41">
        <f>FB$16</f>
        <v>15</v>
      </c>
      <c r="FA68" s="38">
        <f t="shared" ref="FA68" si="435">FC$16</f>
        <v>24</v>
      </c>
      <c r="FB68" s="98"/>
      <c r="FC68" s="29">
        <v>40</v>
      </c>
      <c r="FD68" s="38">
        <f t="shared" ref="FD68" si="436">ROUNDUP(FA68/FC68,0)</f>
        <v>1</v>
      </c>
      <c r="FE68" s="38">
        <f t="shared" ref="FE68" si="437">FD68*$E68</f>
        <v>0.25</v>
      </c>
      <c r="FF68" s="29"/>
      <c r="FG68" s="38">
        <f t="shared" si="303"/>
        <v>1</v>
      </c>
      <c r="FH68" s="38">
        <f t="shared" ref="FH68" si="438">FG68*$D68/10</f>
        <v>3.2</v>
      </c>
      <c r="FI68" s="47">
        <f t="shared" ref="FI68" si="439">IF($C68="C",$B68*ROUNDUP(FA68/FC68,0),IF($C68="L",2*$B68*ROUNDUP(FA68/FC68,0),0))</f>
        <v>3</v>
      </c>
      <c r="FJ68" s="32"/>
      <c r="FK68" s="94"/>
      <c r="FL68" s="94"/>
      <c r="FM68" s="94"/>
      <c r="FN68" s="99"/>
      <c r="FO68" s="99"/>
      <c r="FP68" s="99"/>
      <c r="FQ68" s="38"/>
      <c r="FR68" s="94"/>
      <c r="FS68" s="100"/>
      <c r="FT68" s="37">
        <f>FV$16</f>
        <v>16</v>
      </c>
      <c r="FU68" s="38">
        <f t="shared" ref="FU68" si="440">FW$16</f>
        <v>24</v>
      </c>
      <c r="FV68" s="98"/>
      <c r="FW68" s="29">
        <v>40</v>
      </c>
      <c r="FX68" s="38">
        <f t="shared" ref="FX68" si="441">ROUNDUP(FU68/FW68,0)</f>
        <v>1</v>
      </c>
      <c r="FY68" s="38">
        <f t="shared" ref="FY68" si="442">FX68*$E68</f>
        <v>0.25</v>
      </c>
      <c r="FZ68" s="29"/>
      <c r="GA68" s="38">
        <f t="shared" si="308"/>
        <v>1</v>
      </c>
      <c r="GB68" s="38">
        <f t="shared" si="309"/>
        <v>3.2</v>
      </c>
      <c r="GC68" s="47">
        <f t="shared" ref="GC68" si="443">IF($C68="C",$B68*ROUNDUP(FU68/FW68,0),IF($C68="L",2*$B68*ROUNDUP(FU68/FW68,0),0))</f>
        <v>3</v>
      </c>
      <c r="GD68" s="32"/>
      <c r="GE68" s="94"/>
      <c r="GF68" s="94"/>
      <c r="GG68" s="94"/>
      <c r="GH68" s="99"/>
      <c r="GI68" s="99"/>
      <c r="GJ68" s="99"/>
      <c r="GK68" s="38"/>
      <c r="GL68" s="94"/>
      <c r="GM68" s="100"/>
      <c r="GN68" s="41">
        <f>GP$16</f>
        <v>17</v>
      </c>
      <c r="GO68" s="38">
        <f t="shared" ref="GO68" si="444">GQ$16</f>
        <v>24</v>
      </c>
      <c r="GP68" s="98"/>
      <c r="GQ68" s="29">
        <v>40</v>
      </c>
      <c r="GR68" s="38">
        <f t="shared" ref="GR68" si="445">ROUNDUP(GO68/GQ68,0)</f>
        <v>1</v>
      </c>
      <c r="GS68" s="38">
        <f t="shared" ref="GS68" si="446">GR68*$E68</f>
        <v>0.25</v>
      </c>
      <c r="GT68" s="29"/>
      <c r="GU68" s="38">
        <f t="shared" si="313"/>
        <v>1</v>
      </c>
      <c r="GV68" s="38">
        <f t="shared" ref="GV68" si="447">GU68*$D68/10</f>
        <v>3.2</v>
      </c>
      <c r="GW68" s="47">
        <f t="shared" ref="GW68" si="448">IF($C68="C",$B68*ROUNDUP(GO68/GQ68,0),IF($C68="L",2*$B68*ROUNDUP(GO68/GQ68,0),0))</f>
        <v>3</v>
      </c>
      <c r="GX68" s="32"/>
      <c r="GY68" s="94"/>
      <c r="GZ68" s="94"/>
      <c r="HA68" s="94"/>
      <c r="HB68" s="99"/>
      <c r="HC68" s="99"/>
      <c r="HD68" s="99"/>
      <c r="HE68" s="38"/>
      <c r="HF68" s="94"/>
      <c r="HG68" s="100"/>
      <c r="HH68" s="37">
        <f>HJ$16</f>
        <v>18</v>
      </c>
      <c r="HI68" s="38">
        <f t="shared" ref="HI68" si="449">HK$16</f>
        <v>24</v>
      </c>
      <c r="HJ68" s="98"/>
      <c r="HK68" s="29">
        <v>40</v>
      </c>
      <c r="HL68" s="38">
        <f t="shared" ref="HL68" si="450">ROUNDUP(HI68/HK68,0)</f>
        <v>1</v>
      </c>
      <c r="HM68" s="38">
        <f t="shared" ref="HM68" si="451">HL68*$E68</f>
        <v>0.25</v>
      </c>
      <c r="HN68" s="29"/>
      <c r="HO68" s="38">
        <f t="shared" si="318"/>
        <v>1</v>
      </c>
      <c r="HP68" s="38">
        <f t="shared" si="319"/>
        <v>3.2</v>
      </c>
      <c r="HQ68" s="47">
        <f t="shared" ref="HQ68" si="452">IF($C68="C",$B68*ROUNDUP(HI68/HK68,0),IF($C68="L",2*$B68*ROUNDUP(HI68/HK68,0),0))</f>
        <v>3</v>
      </c>
      <c r="HR68" s="32"/>
      <c r="HS68" s="94"/>
      <c r="HT68" s="94"/>
      <c r="HU68" s="94"/>
      <c r="HV68" s="99"/>
      <c r="HW68" s="99"/>
      <c r="HX68" s="99"/>
      <c r="HY68" s="38"/>
      <c r="HZ68" s="94"/>
      <c r="IA68" s="100"/>
      <c r="IB68" s="41">
        <f>ID$16</f>
        <v>19</v>
      </c>
      <c r="IC68" s="38">
        <f t="shared" ref="IC68" si="453">IE$16</f>
        <v>24</v>
      </c>
      <c r="ID68" s="98"/>
      <c r="IE68" s="29">
        <v>40</v>
      </c>
      <c r="IF68" s="38">
        <f t="shared" ref="IF68" si="454">ROUNDUP(IC68/IE68,0)</f>
        <v>1</v>
      </c>
      <c r="IG68" s="38">
        <f t="shared" ref="IG68" si="455">IF68*$E68</f>
        <v>0.25</v>
      </c>
      <c r="IH68" s="29"/>
      <c r="II68" s="38">
        <f t="shared" si="323"/>
        <v>1</v>
      </c>
      <c r="IJ68" s="38">
        <f t="shared" ref="IJ68" si="456">II68*$D68/10</f>
        <v>3.2</v>
      </c>
      <c r="IK68" s="47">
        <f t="shared" ref="IK68" si="457">IF($C68="C",$B68*ROUNDUP(IC68/IE68,0),IF($C68="L",2*$B68*ROUNDUP(IC68/IE68,0),0))</f>
        <v>3</v>
      </c>
      <c r="IL68" s="32"/>
      <c r="IM68" s="94"/>
      <c r="IN68" s="94"/>
      <c r="IO68" s="94"/>
      <c r="IP68" s="99"/>
      <c r="IQ68" s="99"/>
      <c r="IR68" s="99"/>
      <c r="IS68" s="38"/>
      <c r="IT68" s="94"/>
      <c r="IU68" s="100"/>
      <c r="IV68" s="37">
        <f>IX$16</f>
        <v>20</v>
      </c>
      <c r="IW68" s="38">
        <f t="shared" ref="IW68" si="458">IY$16</f>
        <v>24</v>
      </c>
      <c r="IX68" s="98"/>
      <c r="IY68" s="29">
        <v>40</v>
      </c>
      <c r="IZ68" s="38">
        <f t="shared" ref="IZ68" si="459">ROUNDUP(IW68/IY68,0)</f>
        <v>1</v>
      </c>
      <c r="JA68" s="38">
        <f t="shared" ref="JA68" si="460">IZ68*$E68</f>
        <v>0.25</v>
      </c>
      <c r="JB68" s="29"/>
      <c r="JC68" s="38">
        <f t="shared" si="328"/>
        <v>1</v>
      </c>
      <c r="JD68" s="38">
        <f t="shared" si="329"/>
        <v>3.2</v>
      </c>
      <c r="JE68" s="47">
        <f t="shared" ref="JE68" si="461">IF($C68="C",$B68*ROUNDUP(IW68/IY68,0),IF($C68="L",2*$B68*ROUNDUP(IW68/IY68,0),0))</f>
        <v>3</v>
      </c>
      <c r="JF68" s="32"/>
      <c r="JG68" s="94"/>
      <c r="JH68" s="94"/>
      <c r="JI68" s="94"/>
      <c r="JJ68" s="99"/>
      <c r="JK68" s="99"/>
      <c r="JL68" s="99"/>
      <c r="JM68" s="38"/>
      <c r="JN68" s="94"/>
      <c r="JO68" s="100"/>
    </row>
    <row r="69" spans="1:275" x14ac:dyDescent="0.2">
      <c r="A69" s="97" t="s">
        <v>42</v>
      </c>
      <c r="B69" s="37">
        <v>4</v>
      </c>
      <c r="C69" s="37" t="s">
        <v>25</v>
      </c>
      <c r="D69" s="37">
        <v>42</v>
      </c>
      <c r="E69" s="36">
        <v>0.25</v>
      </c>
      <c r="F69" s="78"/>
      <c r="G69" s="94"/>
      <c r="H69" s="94"/>
      <c r="I69" s="94"/>
      <c r="J69" s="94"/>
      <c r="K69" s="99"/>
      <c r="M69" s="94"/>
      <c r="N69" s="94"/>
      <c r="O69" s="100"/>
      <c r="P69" s="32"/>
      <c r="Q69" s="94"/>
      <c r="R69" s="94"/>
      <c r="S69" s="94"/>
      <c r="T69" s="99"/>
      <c r="U69" s="99"/>
      <c r="V69" s="99"/>
      <c r="W69" s="38"/>
      <c r="X69" s="94"/>
      <c r="Y69" s="100"/>
      <c r="Z69" s="78">
        <f t="shared" ref="Z69:AA71" si="462">AB$16</f>
        <v>8</v>
      </c>
      <c r="AA69" s="38">
        <f t="shared" si="462"/>
        <v>30</v>
      </c>
      <c r="AB69" s="98"/>
      <c r="AC69" s="29">
        <v>40</v>
      </c>
      <c r="AD69" s="38">
        <f t="shared" ref="AD69" si="463">ROUNDUP(AA69/AC69,0)</f>
        <v>1</v>
      </c>
      <c r="AE69" s="38">
        <f t="shared" ref="AE69" si="464">AD69*$E69</f>
        <v>0.25</v>
      </c>
      <c r="AF69" s="29"/>
      <c r="AG69" s="38">
        <f t="shared" si="79"/>
        <v>1</v>
      </c>
      <c r="AH69" s="38">
        <f t="shared" si="358"/>
        <v>4.2</v>
      </c>
      <c r="AI69" s="47">
        <f t="shared" ref="AI69" si="465">IF($C69="C",$B69*ROUNDUP(AA69/AC69,0),IF($C69="L",2*$B69*ROUNDUP(AA69/AC69,0),0))</f>
        <v>4</v>
      </c>
      <c r="AJ69" s="32"/>
      <c r="AK69" s="94"/>
      <c r="AL69" s="94"/>
      <c r="AM69" s="94"/>
      <c r="AN69" s="99"/>
      <c r="AO69" s="99"/>
      <c r="AP69" s="99"/>
      <c r="AQ69" s="38"/>
      <c r="AR69" s="94"/>
      <c r="AS69" s="100"/>
      <c r="AT69" s="78">
        <f t="shared" ref="AT69:AU71" si="466">AV$16</f>
        <v>9</v>
      </c>
      <c r="AU69" s="38">
        <f t="shared" si="466"/>
        <v>30</v>
      </c>
      <c r="AV69" s="98"/>
      <c r="AW69" s="29">
        <v>40</v>
      </c>
      <c r="AX69" s="38">
        <f t="shared" ref="AX69:AX72" si="467">ROUNDUP(AU69/AW69,0)</f>
        <v>1</v>
      </c>
      <c r="AY69" s="38">
        <f t="shared" ref="AY69:AY72" si="468">AX69*$E69</f>
        <v>0.25</v>
      </c>
      <c r="AZ69" s="29"/>
      <c r="BA69" s="38">
        <f t="shared" si="120"/>
        <v>1</v>
      </c>
      <c r="BB69" s="38">
        <f t="shared" si="362"/>
        <v>4.2</v>
      </c>
      <c r="BC69" s="47">
        <f t="shared" ref="BC69:BC72" si="469">IF($C69="C",$B69*ROUNDUP(AU69/AW69,0),IF($C69="L",2*$B69*ROUNDUP(AU69/AW69,0),0))</f>
        <v>4</v>
      </c>
      <c r="BD69" s="78"/>
      <c r="BE69" s="94"/>
      <c r="BF69" s="94"/>
      <c r="BG69" s="94"/>
      <c r="BH69" s="99"/>
      <c r="BI69" s="99"/>
      <c r="BJ69" s="99"/>
      <c r="BK69" s="38"/>
      <c r="BL69" s="94"/>
      <c r="BM69" s="100"/>
      <c r="BN69" s="78">
        <f t="shared" ref="BN69:BO71" si="470">BP$16</f>
        <v>10</v>
      </c>
      <c r="BO69" s="38">
        <f t="shared" si="470"/>
        <v>24</v>
      </c>
      <c r="BP69" s="98"/>
      <c r="BQ69" s="29">
        <v>40</v>
      </c>
      <c r="BR69" s="38">
        <f t="shared" ref="BR69:BR72" si="471">ROUNDUP(BO69/BQ69,0)</f>
        <v>1</v>
      </c>
      <c r="BS69" s="38">
        <f t="shared" ref="BS69:BS72" si="472">BR69*$E69</f>
        <v>0.25</v>
      </c>
      <c r="BT69" s="29"/>
      <c r="BU69" s="38">
        <f t="shared" si="173"/>
        <v>1</v>
      </c>
      <c r="BV69" s="38">
        <f t="shared" si="366"/>
        <v>4.2</v>
      </c>
      <c r="BW69" s="47">
        <f t="shared" ref="BW69:BW72" si="473">IF($C69="C",$B69*ROUNDUP(BO69/BQ69,0),IF($C69="L",2*$B69*ROUNDUP(BO69/BQ69,0),0))</f>
        <v>4</v>
      </c>
      <c r="BX69" s="33"/>
      <c r="BY69" s="94"/>
      <c r="BZ69" s="94"/>
      <c r="CA69" s="94"/>
      <c r="CB69" s="99"/>
      <c r="CC69" s="99"/>
      <c r="CD69" s="99"/>
      <c r="CE69" s="38"/>
      <c r="CF69" s="94"/>
      <c r="CG69" s="100"/>
      <c r="CH69" s="78">
        <f t="shared" ref="CH69:CH71" si="474">CJ$16</f>
        <v>11</v>
      </c>
      <c r="CI69" s="38">
        <f t="shared" ref="CI69:CI71" si="475">CK$16</f>
        <v>24</v>
      </c>
      <c r="CJ69" s="98"/>
      <c r="CK69" s="29">
        <v>40</v>
      </c>
      <c r="CL69" s="38">
        <f t="shared" ref="CL69:CL73" si="476">ROUNDUP(CI69/CK69,0)</f>
        <v>1</v>
      </c>
      <c r="CM69" s="38">
        <f t="shared" ref="CM69:CM73" si="477">CL69*$E69</f>
        <v>0.25</v>
      </c>
      <c r="CN69" s="29"/>
      <c r="CO69" s="38">
        <f t="shared" si="178"/>
        <v>1</v>
      </c>
      <c r="CP69" s="38">
        <f t="shared" si="370"/>
        <v>4.2</v>
      </c>
      <c r="CQ69" s="47">
        <f t="shared" ref="CQ69:CQ73" si="478">IF($C69="C",$B69*ROUNDUP(CI69/CK69,0),IF($C69="L",2*$B69*ROUNDUP(CI69/CK69,0),0))</f>
        <v>4</v>
      </c>
      <c r="CR69" s="78"/>
      <c r="CS69" s="94"/>
      <c r="CT69" s="94"/>
      <c r="CU69" s="94"/>
      <c r="CV69" s="99"/>
      <c r="CW69" s="99"/>
      <c r="CX69" s="99"/>
      <c r="CY69" s="38"/>
      <c r="CZ69" s="94"/>
      <c r="DA69" s="100"/>
      <c r="DB69" s="78">
        <f t="shared" ref="DB69:DB71" si="479">DD$16</f>
        <v>12</v>
      </c>
      <c r="DC69" s="38">
        <f t="shared" ref="DC69:DC71" si="480">DE$16</f>
        <v>24</v>
      </c>
      <c r="DD69" s="98"/>
      <c r="DE69" s="29">
        <v>40</v>
      </c>
      <c r="DF69" s="38">
        <f t="shared" ref="DF69:DF73" si="481">ROUNDUP(DC69/DE69,0)</f>
        <v>1</v>
      </c>
      <c r="DG69" s="38">
        <f t="shared" ref="DG69:DG73" si="482">DF69*$E69</f>
        <v>0.25</v>
      </c>
      <c r="DH69" s="29"/>
      <c r="DI69" s="38">
        <f t="shared" si="183"/>
        <v>1</v>
      </c>
      <c r="DJ69" s="38">
        <f t="shared" si="374"/>
        <v>4.2</v>
      </c>
      <c r="DK69" s="47">
        <f t="shared" ref="DK69:DK73" si="483">IF($C69="C",$B69*ROUNDUP(DC69/DE69,0),IF($C69="L",2*$B69*ROUNDUP(DC69/DE69,0),0))</f>
        <v>4</v>
      </c>
      <c r="DL69" s="33"/>
      <c r="DM69" s="94"/>
      <c r="DN69" s="94"/>
      <c r="DO69" s="94"/>
      <c r="DP69" s="99"/>
      <c r="DQ69" s="99"/>
      <c r="DR69" s="99"/>
      <c r="DS69" s="38"/>
      <c r="DT69" s="94"/>
      <c r="DU69" s="100"/>
      <c r="DV69" s="78">
        <f t="shared" ref="DV69:DV71" si="484">DX$16</f>
        <v>13</v>
      </c>
      <c r="DW69" s="38">
        <f t="shared" ref="DW69:DW71" si="485">DY$16</f>
        <v>24</v>
      </c>
      <c r="DX69" s="98"/>
      <c r="DY69" s="29">
        <v>40</v>
      </c>
      <c r="DZ69" s="38">
        <f t="shared" ref="DZ69:DZ73" si="486">ROUNDUP(DW69/DY69,0)</f>
        <v>1</v>
      </c>
      <c r="EA69" s="38">
        <f t="shared" ref="EA69:EA73" si="487">DZ69*$E69</f>
        <v>0.25</v>
      </c>
      <c r="EB69" s="29"/>
      <c r="EC69" s="38">
        <f t="shared" si="188"/>
        <v>1</v>
      </c>
      <c r="ED69" s="38">
        <f t="shared" si="378"/>
        <v>4.2</v>
      </c>
      <c r="EE69" s="47">
        <f t="shared" ref="EE69:EE73" si="488">IF($C69="C",$B69*ROUNDUP(DW69/DY69,0),IF($C69="L",2*$B69*ROUNDUP(DW69/DY69,0),0))</f>
        <v>4</v>
      </c>
      <c r="EF69" s="78"/>
      <c r="EG69" s="94"/>
      <c r="EH69" s="94"/>
      <c r="EI69" s="94"/>
      <c r="EJ69" s="99"/>
      <c r="EK69" s="99"/>
      <c r="EL69" s="99"/>
      <c r="EM69" s="38"/>
      <c r="EN69" s="94"/>
      <c r="EO69" s="100"/>
      <c r="EP69" s="78">
        <f t="shared" ref="EP69:EP71" si="489">ER$16</f>
        <v>14</v>
      </c>
      <c r="EQ69" s="38">
        <f t="shared" ref="EQ69:EQ71" si="490">ES$16</f>
        <v>24</v>
      </c>
      <c r="ER69" s="98"/>
      <c r="ES69" s="29">
        <v>40</v>
      </c>
      <c r="ET69" s="38">
        <f t="shared" ref="ET69:ET73" si="491">ROUNDUP(EQ69/ES69,0)</f>
        <v>1</v>
      </c>
      <c r="EU69" s="38">
        <f t="shared" ref="EU69:EU73" si="492">ET69*$E69</f>
        <v>0.25</v>
      </c>
      <c r="EV69" s="29"/>
      <c r="EW69" s="38">
        <f t="shared" si="193"/>
        <v>1</v>
      </c>
      <c r="EX69" s="38">
        <f t="shared" si="382"/>
        <v>4.2</v>
      </c>
      <c r="EY69" s="47">
        <f t="shared" ref="EY69:EY73" si="493">IF($C69="C",$B69*ROUNDUP(EQ69/ES69,0),IF($C69="L",2*$B69*ROUNDUP(EQ69/ES69,0),0))</f>
        <v>4</v>
      </c>
      <c r="EZ69" s="33"/>
      <c r="FA69" s="94"/>
      <c r="FB69" s="94"/>
      <c r="FC69" s="94"/>
      <c r="FD69" s="99"/>
      <c r="FE69" s="99"/>
      <c r="FF69" s="99"/>
      <c r="FG69" s="38"/>
      <c r="FH69" s="94"/>
      <c r="FI69" s="100"/>
      <c r="FJ69" s="78">
        <f t="shared" ref="FJ69:FJ71" si="494">FL$16</f>
        <v>15</v>
      </c>
      <c r="FK69" s="38">
        <f t="shared" ref="FK69:FK71" si="495">FM$16</f>
        <v>24</v>
      </c>
      <c r="FL69" s="98"/>
      <c r="FM69" s="29">
        <v>40</v>
      </c>
      <c r="FN69" s="38">
        <f t="shared" ref="FN69:FN73" si="496">ROUNDUP(FK69/FM69,0)</f>
        <v>1</v>
      </c>
      <c r="FO69" s="38">
        <f t="shared" ref="FO69:FO73" si="497">FN69*$E69</f>
        <v>0.25</v>
      </c>
      <c r="FP69" s="29"/>
      <c r="FQ69" s="38">
        <f t="shared" si="198"/>
        <v>1</v>
      </c>
      <c r="FR69" s="38">
        <f t="shared" si="386"/>
        <v>4.2</v>
      </c>
      <c r="FS69" s="47">
        <f t="shared" ref="FS69:FS73" si="498">IF($C69="C",$B69*ROUNDUP(FK69/FM69,0),IF($C69="L",2*$B69*ROUNDUP(FK69/FM69,0),0))</f>
        <v>4</v>
      </c>
      <c r="FT69" s="78"/>
      <c r="FU69" s="94"/>
      <c r="FV69" s="94"/>
      <c r="FW69" s="94"/>
      <c r="FX69" s="99"/>
      <c r="FY69" s="99"/>
      <c r="FZ69" s="99"/>
      <c r="GA69" s="38"/>
      <c r="GB69" s="94"/>
      <c r="GC69" s="100"/>
      <c r="GD69" s="78">
        <f t="shared" ref="GD69:GD71" si="499">GF$16</f>
        <v>16</v>
      </c>
      <c r="GE69" s="38">
        <f t="shared" ref="GE69:GE71" si="500">GG$16</f>
        <v>24</v>
      </c>
      <c r="GF69" s="98"/>
      <c r="GG69" s="29">
        <v>40</v>
      </c>
      <c r="GH69" s="38">
        <f t="shared" ref="GH69:GH73" si="501">ROUNDUP(GE69/GG69,0)</f>
        <v>1</v>
      </c>
      <c r="GI69" s="38">
        <f t="shared" ref="GI69:GI73" si="502">GH69*$E69</f>
        <v>0.25</v>
      </c>
      <c r="GJ69" s="29"/>
      <c r="GK69" s="38">
        <f t="shared" si="203"/>
        <v>1</v>
      </c>
      <c r="GL69" s="38">
        <f t="shared" si="390"/>
        <v>4.2</v>
      </c>
      <c r="GM69" s="47">
        <f t="shared" ref="GM69:GM73" si="503">IF($C69="C",$B69*ROUNDUP(GE69/GG69,0),IF($C69="L",2*$B69*ROUNDUP(GE69/GG69,0),0))</f>
        <v>4</v>
      </c>
      <c r="GN69" s="33"/>
      <c r="GO69" s="94"/>
      <c r="GP69" s="94"/>
      <c r="GQ69" s="94"/>
      <c r="GR69" s="99"/>
      <c r="GS69" s="99"/>
      <c r="GT69" s="99"/>
      <c r="GU69" s="38"/>
      <c r="GV69" s="94"/>
      <c r="GW69" s="100"/>
      <c r="GX69" s="78">
        <f t="shared" ref="GX69:GX71" si="504">GZ$16</f>
        <v>17</v>
      </c>
      <c r="GY69" s="38">
        <f t="shared" ref="GY69:GY71" si="505">HA$16</f>
        <v>24</v>
      </c>
      <c r="GZ69" s="98"/>
      <c r="HA69" s="29">
        <v>40</v>
      </c>
      <c r="HB69" s="38">
        <f t="shared" ref="HB69:HB73" si="506">ROUNDUP(GY69/HA69,0)</f>
        <v>1</v>
      </c>
      <c r="HC69" s="38">
        <f t="shared" ref="HC69:HC73" si="507">HB69*$E69</f>
        <v>0.25</v>
      </c>
      <c r="HD69" s="29"/>
      <c r="HE69" s="38">
        <f t="shared" si="208"/>
        <v>1</v>
      </c>
      <c r="HF69" s="38">
        <f t="shared" si="394"/>
        <v>4.2</v>
      </c>
      <c r="HG69" s="47">
        <f t="shared" ref="HG69:HG73" si="508">IF($C69="C",$B69*ROUNDUP(GY69/HA69,0),IF($C69="L",2*$B69*ROUNDUP(GY69/HA69,0),0))</f>
        <v>4</v>
      </c>
      <c r="HH69" s="78"/>
      <c r="HI69" s="94"/>
      <c r="HJ69" s="94"/>
      <c r="HK69" s="94"/>
      <c r="HL69" s="99"/>
      <c r="HM69" s="99"/>
      <c r="HN69" s="99"/>
      <c r="HO69" s="38"/>
      <c r="HP69" s="94"/>
      <c r="HQ69" s="100"/>
      <c r="HR69" s="78">
        <f t="shared" ref="HR69:HR71" si="509">HT$16</f>
        <v>18</v>
      </c>
      <c r="HS69" s="38">
        <f t="shared" ref="HS69:HS71" si="510">HU$16</f>
        <v>24</v>
      </c>
      <c r="HT69" s="98"/>
      <c r="HU69" s="29">
        <v>40</v>
      </c>
      <c r="HV69" s="38">
        <f t="shared" ref="HV69:HV73" si="511">ROUNDUP(HS69/HU69,0)</f>
        <v>1</v>
      </c>
      <c r="HW69" s="38">
        <f t="shared" ref="HW69:HW73" si="512">HV69*$E69</f>
        <v>0.25</v>
      </c>
      <c r="HX69" s="29"/>
      <c r="HY69" s="38">
        <f t="shared" si="213"/>
        <v>1</v>
      </c>
      <c r="HZ69" s="38">
        <f t="shared" si="398"/>
        <v>4.2</v>
      </c>
      <c r="IA69" s="47">
        <f t="shared" ref="IA69:IA73" si="513">IF($C69="C",$B69*ROUNDUP(HS69/HU69,0),IF($C69="L",2*$B69*ROUNDUP(HS69/HU69,0),0))</f>
        <v>4</v>
      </c>
      <c r="IB69" s="33"/>
      <c r="IC69" s="94"/>
      <c r="ID69" s="94"/>
      <c r="IE69" s="94"/>
      <c r="IF69" s="99"/>
      <c r="IG69" s="99"/>
      <c r="IH69" s="99"/>
      <c r="II69" s="38"/>
      <c r="IJ69" s="94"/>
      <c r="IK69" s="100"/>
      <c r="IL69" s="78">
        <f t="shared" ref="IL69:IL71" si="514">IN$16</f>
        <v>19</v>
      </c>
      <c r="IM69" s="38">
        <f t="shared" ref="IM69:IM71" si="515">IO$16</f>
        <v>24</v>
      </c>
      <c r="IN69" s="98"/>
      <c r="IO69" s="29">
        <v>40</v>
      </c>
      <c r="IP69" s="38">
        <f t="shared" ref="IP69:IP73" si="516">ROUNDUP(IM69/IO69,0)</f>
        <v>1</v>
      </c>
      <c r="IQ69" s="38">
        <f t="shared" ref="IQ69:IQ73" si="517">IP69*$E69</f>
        <v>0.25</v>
      </c>
      <c r="IR69" s="29"/>
      <c r="IS69" s="38">
        <f t="shared" si="218"/>
        <v>1</v>
      </c>
      <c r="IT69" s="38">
        <f t="shared" si="402"/>
        <v>4.2</v>
      </c>
      <c r="IU69" s="47">
        <f t="shared" ref="IU69:IU73" si="518">IF($C69="C",$B69*ROUNDUP(IM69/IO69,0),IF($C69="L",2*$B69*ROUNDUP(IM69/IO69,0),0))</f>
        <v>4</v>
      </c>
      <c r="IV69" s="78"/>
      <c r="IW69" s="94"/>
      <c r="IX69" s="94"/>
      <c r="IY69" s="94"/>
      <c r="IZ69" s="99"/>
      <c r="JA69" s="99"/>
      <c r="JB69" s="99"/>
      <c r="JC69" s="38"/>
      <c r="JD69" s="94"/>
      <c r="JE69" s="100"/>
      <c r="JF69" s="78">
        <f t="shared" ref="JF69:JF71" si="519">JH$16</f>
        <v>20</v>
      </c>
      <c r="JG69" s="38">
        <f t="shared" ref="JG69:JG71" si="520">JI$16</f>
        <v>24</v>
      </c>
      <c r="JH69" s="98"/>
      <c r="JI69" s="29">
        <v>40</v>
      </c>
      <c r="JJ69" s="38">
        <f t="shared" ref="JJ69:JJ73" si="521">ROUNDUP(JG69/JI69,0)</f>
        <v>1</v>
      </c>
      <c r="JK69" s="38">
        <f t="shared" ref="JK69:JK73" si="522">JJ69*$E69</f>
        <v>0.25</v>
      </c>
      <c r="JL69" s="29"/>
      <c r="JM69" s="38">
        <f t="shared" si="223"/>
        <v>1</v>
      </c>
      <c r="JN69" s="38">
        <f t="shared" si="406"/>
        <v>4.2</v>
      </c>
      <c r="JO69" s="47">
        <f t="shared" ref="JO69:JO73" si="523">IF($C69="C",$B69*ROUNDUP(JG69/JI69,0),IF($C69="L",2*$B69*ROUNDUP(JG69/JI69,0),0))</f>
        <v>4</v>
      </c>
    </row>
    <row r="70" spans="1:275" x14ac:dyDescent="0.2">
      <c r="A70" s="97" t="s">
        <v>43</v>
      </c>
      <c r="B70" s="37">
        <v>4</v>
      </c>
      <c r="C70" s="37" t="s">
        <v>27</v>
      </c>
      <c r="D70" s="37">
        <v>120</v>
      </c>
      <c r="E70" s="36">
        <v>0.5</v>
      </c>
      <c r="F70" s="78"/>
      <c r="G70" s="94"/>
      <c r="H70" s="94"/>
      <c r="I70" s="94"/>
      <c r="J70" s="94"/>
      <c r="K70" s="99"/>
      <c r="M70" s="94"/>
      <c r="N70" s="94"/>
      <c r="O70" s="100"/>
      <c r="P70" s="32"/>
      <c r="Q70" s="94"/>
      <c r="R70" s="94"/>
      <c r="S70" s="94"/>
      <c r="T70" s="99"/>
      <c r="U70" s="99"/>
      <c r="V70" s="99"/>
      <c r="W70" s="38"/>
      <c r="X70" s="94"/>
      <c r="Y70" s="100"/>
      <c r="Z70" s="78">
        <f t="shared" si="462"/>
        <v>8</v>
      </c>
      <c r="AA70" s="38">
        <f t="shared" si="462"/>
        <v>30</v>
      </c>
      <c r="AB70" s="98"/>
      <c r="AC70" s="29">
        <v>8</v>
      </c>
      <c r="AD70" s="38">
        <f t="shared" ref="AD70:AD71" si="524">ROUNDUP(AA70/AC70,0)</f>
        <v>4</v>
      </c>
      <c r="AE70" s="38">
        <f t="shared" ref="AE70:AE71" si="525">AD70*$E70</f>
        <v>2</v>
      </c>
      <c r="AF70" s="29"/>
      <c r="AG70" s="38">
        <f t="shared" si="79"/>
        <v>4</v>
      </c>
      <c r="AH70" s="38">
        <f t="shared" si="358"/>
        <v>48</v>
      </c>
      <c r="AI70" s="47">
        <f t="shared" ref="AI70:AI71" si="526">IF($C70="C",$B70*ROUNDUP(AA70/AC70,0),IF($C70="L",2*$B70*ROUNDUP(AA70/AC70,0),0))</f>
        <v>0</v>
      </c>
      <c r="AJ70" s="32"/>
      <c r="AK70" s="94"/>
      <c r="AL70" s="94"/>
      <c r="AM70" s="94"/>
      <c r="AN70" s="99"/>
      <c r="AO70" s="99"/>
      <c r="AP70" s="99"/>
      <c r="AQ70" s="38"/>
      <c r="AR70" s="94"/>
      <c r="AS70" s="100"/>
      <c r="AT70" s="78">
        <f t="shared" si="466"/>
        <v>9</v>
      </c>
      <c r="AU70" s="38">
        <f t="shared" si="466"/>
        <v>30</v>
      </c>
      <c r="AV70" s="98"/>
      <c r="AW70" s="29">
        <v>8</v>
      </c>
      <c r="AX70" s="38">
        <f t="shared" si="467"/>
        <v>4</v>
      </c>
      <c r="AY70" s="38">
        <f t="shared" si="468"/>
        <v>2</v>
      </c>
      <c r="AZ70" s="29"/>
      <c r="BA70" s="38">
        <f t="shared" si="120"/>
        <v>4</v>
      </c>
      <c r="BB70" s="38">
        <f t="shared" si="362"/>
        <v>48</v>
      </c>
      <c r="BC70" s="47">
        <f t="shared" si="469"/>
        <v>0</v>
      </c>
      <c r="BD70" s="78"/>
      <c r="BE70" s="94"/>
      <c r="BF70" s="94"/>
      <c r="BG70" s="94"/>
      <c r="BH70" s="99"/>
      <c r="BI70" s="99"/>
      <c r="BJ70" s="99"/>
      <c r="BK70" s="38"/>
      <c r="BL70" s="94"/>
      <c r="BM70" s="100"/>
      <c r="BN70" s="78">
        <f t="shared" si="470"/>
        <v>10</v>
      </c>
      <c r="BO70" s="38">
        <f t="shared" si="470"/>
        <v>24</v>
      </c>
      <c r="BP70" s="98"/>
      <c r="BQ70" s="29">
        <v>8</v>
      </c>
      <c r="BR70" s="38">
        <f t="shared" si="471"/>
        <v>3</v>
      </c>
      <c r="BS70" s="38">
        <f t="shared" si="472"/>
        <v>1.5</v>
      </c>
      <c r="BT70" s="29"/>
      <c r="BU70" s="38">
        <f t="shared" si="173"/>
        <v>3</v>
      </c>
      <c r="BV70" s="38">
        <f t="shared" si="366"/>
        <v>36</v>
      </c>
      <c r="BW70" s="47">
        <f t="shared" si="473"/>
        <v>0</v>
      </c>
      <c r="BX70" s="33"/>
      <c r="BY70" s="94"/>
      <c r="BZ70" s="94"/>
      <c r="CA70" s="94"/>
      <c r="CB70" s="99"/>
      <c r="CC70" s="99"/>
      <c r="CD70" s="99"/>
      <c r="CE70" s="38"/>
      <c r="CF70" s="94"/>
      <c r="CG70" s="100"/>
      <c r="CH70" s="78">
        <f t="shared" si="474"/>
        <v>11</v>
      </c>
      <c r="CI70" s="38">
        <f t="shared" si="475"/>
        <v>24</v>
      </c>
      <c r="CJ70" s="98"/>
      <c r="CK70" s="29">
        <v>8</v>
      </c>
      <c r="CL70" s="38">
        <f t="shared" si="476"/>
        <v>3</v>
      </c>
      <c r="CM70" s="38">
        <f t="shared" si="477"/>
        <v>1.5</v>
      </c>
      <c r="CN70" s="29"/>
      <c r="CO70" s="38">
        <f t="shared" si="178"/>
        <v>3</v>
      </c>
      <c r="CP70" s="38">
        <f t="shared" si="370"/>
        <v>36</v>
      </c>
      <c r="CQ70" s="47">
        <f t="shared" si="478"/>
        <v>0</v>
      </c>
      <c r="CR70" s="78"/>
      <c r="CS70" s="94"/>
      <c r="CT70" s="94"/>
      <c r="CU70" s="94"/>
      <c r="CV70" s="99"/>
      <c r="CW70" s="99"/>
      <c r="CX70" s="99"/>
      <c r="CY70" s="38"/>
      <c r="CZ70" s="94"/>
      <c r="DA70" s="100"/>
      <c r="DB70" s="78">
        <f t="shared" si="479"/>
        <v>12</v>
      </c>
      <c r="DC70" s="38">
        <f t="shared" si="480"/>
        <v>24</v>
      </c>
      <c r="DD70" s="98"/>
      <c r="DE70" s="29">
        <v>8</v>
      </c>
      <c r="DF70" s="38">
        <f t="shared" si="481"/>
        <v>3</v>
      </c>
      <c r="DG70" s="38">
        <f t="shared" si="482"/>
        <v>1.5</v>
      </c>
      <c r="DH70" s="29"/>
      <c r="DI70" s="38">
        <f t="shared" si="183"/>
        <v>3</v>
      </c>
      <c r="DJ70" s="38">
        <f t="shared" si="374"/>
        <v>36</v>
      </c>
      <c r="DK70" s="47">
        <f t="shared" si="483"/>
        <v>0</v>
      </c>
      <c r="DL70" s="33"/>
      <c r="DM70" s="94"/>
      <c r="DN70" s="94"/>
      <c r="DO70" s="94"/>
      <c r="DP70" s="99"/>
      <c r="DQ70" s="99"/>
      <c r="DR70" s="99"/>
      <c r="DS70" s="38"/>
      <c r="DT70" s="94"/>
      <c r="DU70" s="100"/>
      <c r="DV70" s="78">
        <f t="shared" si="484"/>
        <v>13</v>
      </c>
      <c r="DW70" s="38">
        <f t="shared" si="485"/>
        <v>24</v>
      </c>
      <c r="DX70" s="98"/>
      <c r="DY70" s="29">
        <v>8</v>
      </c>
      <c r="DZ70" s="38">
        <f t="shared" si="486"/>
        <v>3</v>
      </c>
      <c r="EA70" s="38">
        <f t="shared" si="487"/>
        <v>1.5</v>
      </c>
      <c r="EB70" s="29"/>
      <c r="EC70" s="38">
        <f t="shared" si="188"/>
        <v>3</v>
      </c>
      <c r="ED70" s="38">
        <f t="shared" si="378"/>
        <v>36</v>
      </c>
      <c r="EE70" s="47">
        <f t="shared" si="488"/>
        <v>0</v>
      </c>
      <c r="EF70" s="78"/>
      <c r="EG70" s="94"/>
      <c r="EH70" s="94"/>
      <c r="EI70" s="94"/>
      <c r="EJ70" s="99"/>
      <c r="EK70" s="99"/>
      <c r="EL70" s="99"/>
      <c r="EM70" s="38"/>
      <c r="EN70" s="94"/>
      <c r="EO70" s="100"/>
      <c r="EP70" s="78">
        <f t="shared" si="489"/>
        <v>14</v>
      </c>
      <c r="EQ70" s="38">
        <f t="shared" si="490"/>
        <v>24</v>
      </c>
      <c r="ER70" s="98"/>
      <c r="ES70" s="29">
        <v>8</v>
      </c>
      <c r="ET70" s="38">
        <f t="shared" si="491"/>
        <v>3</v>
      </c>
      <c r="EU70" s="38">
        <f t="shared" si="492"/>
        <v>1.5</v>
      </c>
      <c r="EV70" s="29"/>
      <c r="EW70" s="38">
        <f t="shared" si="193"/>
        <v>3</v>
      </c>
      <c r="EX70" s="38">
        <f t="shared" si="382"/>
        <v>36</v>
      </c>
      <c r="EY70" s="47">
        <f t="shared" si="493"/>
        <v>0</v>
      </c>
      <c r="EZ70" s="33"/>
      <c r="FA70" s="94"/>
      <c r="FB70" s="94"/>
      <c r="FC70" s="94"/>
      <c r="FD70" s="99"/>
      <c r="FE70" s="99"/>
      <c r="FF70" s="99"/>
      <c r="FG70" s="38"/>
      <c r="FH70" s="94"/>
      <c r="FI70" s="100"/>
      <c r="FJ70" s="78">
        <f t="shared" si="494"/>
        <v>15</v>
      </c>
      <c r="FK70" s="38">
        <f t="shared" si="495"/>
        <v>24</v>
      </c>
      <c r="FL70" s="98"/>
      <c r="FM70" s="29">
        <v>8</v>
      </c>
      <c r="FN70" s="38">
        <f t="shared" si="496"/>
        <v>3</v>
      </c>
      <c r="FO70" s="38">
        <f t="shared" si="497"/>
        <v>1.5</v>
      </c>
      <c r="FP70" s="29"/>
      <c r="FQ70" s="38">
        <f t="shared" si="198"/>
        <v>3</v>
      </c>
      <c r="FR70" s="38">
        <f t="shared" si="386"/>
        <v>36</v>
      </c>
      <c r="FS70" s="47">
        <f t="shared" si="498"/>
        <v>0</v>
      </c>
      <c r="FT70" s="78"/>
      <c r="FU70" s="94"/>
      <c r="FV70" s="94"/>
      <c r="FW70" s="94"/>
      <c r="FX70" s="99"/>
      <c r="FY70" s="99"/>
      <c r="FZ70" s="99"/>
      <c r="GA70" s="38"/>
      <c r="GB70" s="94"/>
      <c r="GC70" s="100"/>
      <c r="GD70" s="78">
        <f t="shared" si="499"/>
        <v>16</v>
      </c>
      <c r="GE70" s="38">
        <f t="shared" si="500"/>
        <v>24</v>
      </c>
      <c r="GF70" s="98"/>
      <c r="GG70" s="29">
        <v>8</v>
      </c>
      <c r="GH70" s="38">
        <f t="shared" si="501"/>
        <v>3</v>
      </c>
      <c r="GI70" s="38">
        <f t="shared" si="502"/>
        <v>1.5</v>
      </c>
      <c r="GJ70" s="29"/>
      <c r="GK70" s="38">
        <f t="shared" si="203"/>
        <v>3</v>
      </c>
      <c r="GL70" s="38">
        <f t="shared" si="390"/>
        <v>36</v>
      </c>
      <c r="GM70" s="47">
        <f t="shared" si="503"/>
        <v>0</v>
      </c>
      <c r="GN70" s="33"/>
      <c r="GO70" s="94"/>
      <c r="GP70" s="94"/>
      <c r="GQ70" s="94"/>
      <c r="GR70" s="99"/>
      <c r="GS70" s="99"/>
      <c r="GT70" s="99"/>
      <c r="GU70" s="38"/>
      <c r="GV70" s="94"/>
      <c r="GW70" s="100"/>
      <c r="GX70" s="78">
        <f t="shared" si="504"/>
        <v>17</v>
      </c>
      <c r="GY70" s="38">
        <f t="shared" si="505"/>
        <v>24</v>
      </c>
      <c r="GZ70" s="98"/>
      <c r="HA70" s="29">
        <v>8</v>
      </c>
      <c r="HB70" s="38">
        <f t="shared" si="506"/>
        <v>3</v>
      </c>
      <c r="HC70" s="38">
        <f t="shared" si="507"/>
        <v>1.5</v>
      </c>
      <c r="HD70" s="29"/>
      <c r="HE70" s="38">
        <f t="shared" si="208"/>
        <v>3</v>
      </c>
      <c r="HF70" s="38">
        <f t="shared" si="394"/>
        <v>36</v>
      </c>
      <c r="HG70" s="47">
        <f t="shared" si="508"/>
        <v>0</v>
      </c>
      <c r="HH70" s="78"/>
      <c r="HI70" s="94"/>
      <c r="HJ70" s="94"/>
      <c r="HK70" s="94"/>
      <c r="HL70" s="99"/>
      <c r="HM70" s="99"/>
      <c r="HN70" s="99"/>
      <c r="HO70" s="38"/>
      <c r="HP70" s="94"/>
      <c r="HQ70" s="100"/>
      <c r="HR70" s="78">
        <f t="shared" si="509"/>
        <v>18</v>
      </c>
      <c r="HS70" s="38">
        <f t="shared" si="510"/>
        <v>24</v>
      </c>
      <c r="HT70" s="98"/>
      <c r="HU70" s="29">
        <v>8</v>
      </c>
      <c r="HV70" s="38">
        <f t="shared" si="511"/>
        <v>3</v>
      </c>
      <c r="HW70" s="38">
        <f t="shared" si="512"/>
        <v>1.5</v>
      </c>
      <c r="HX70" s="29"/>
      <c r="HY70" s="38">
        <f t="shared" si="213"/>
        <v>3</v>
      </c>
      <c r="HZ70" s="38">
        <f t="shared" si="398"/>
        <v>36</v>
      </c>
      <c r="IA70" s="47">
        <f t="shared" si="513"/>
        <v>0</v>
      </c>
      <c r="IB70" s="33"/>
      <c r="IC70" s="94"/>
      <c r="ID70" s="94"/>
      <c r="IE70" s="94"/>
      <c r="IF70" s="99"/>
      <c r="IG70" s="99"/>
      <c r="IH70" s="99"/>
      <c r="II70" s="38"/>
      <c r="IJ70" s="94"/>
      <c r="IK70" s="100"/>
      <c r="IL70" s="78">
        <f t="shared" si="514"/>
        <v>19</v>
      </c>
      <c r="IM70" s="38">
        <f t="shared" si="515"/>
        <v>24</v>
      </c>
      <c r="IN70" s="98"/>
      <c r="IO70" s="29">
        <v>8</v>
      </c>
      <c r="IP70" s="38">
        <f t="shared" si="516"/>
        <v>3</v>
      </c>
      <c r="IQ70" s="38">
        <f t="shared" si="517"/>
        <v>1.5</v>
      </c>
      <c r="IR70" s="29"/>
      <c r="IS70" s="38">
        <f t="shared" si="218"/>
        <v>3</v>
      </c>
      <c r="IT70" s="38">
        <f t="shared" si="402"/>
        <v>36</v>
      </c>
      <c r="IU70" s="47">
        <f t="shared" si="518"/>
        <v>0</v>
      </c>
      <c r="IV70" s="78"/>
      <c r="IW70" s="94"/>
      <c r="IX70" s="94"/>
      <c r="IY70" s="94"/>
      <c r="IZ70" s="99"/>
      <c r="JA70" s="99"/>
      <c r="JB70" s="99"/>
      <c r="JC70" s="38"/>
      <c r="JD70" s="94"/>
      <c r="JE70" s="100"/>
      <c r="JF70" s="78">
        <f t="shared" si="519"/>
        <v>20</v>
      </c>
      <c r="JG70" s="38">
        <f t="shared" si="520"/>
        <v>24</v>
      </c>
      <c r="JH70" s="98"/>
      <c r="JI70" s="29">
        <v>8</v>
      </c>
      <c r="JJ70" s="38">
        <f t="shared" si="521"/>
        <v>3</v>
      </c>
      <c r="JK70" s="38">
        <f t="shared" si="522"/>
        <v>1.5</v>
      </c>
      <c r="JL70" s="29"/>
      <c r="JM70" s="38">
        <f t="shared" si="223"/>
        <v>3</v>
      </c>
      <c r="JN70" s="38">
        <f t="shared" si="406"/>
        <v>36</v>
      </c>
      <c r="JO70" s="47">
        <f t="shared" si="523"/>
        <v>0</v>
      </c>
    </row>
    <row r="71" spans="1:275" x14ac:dyDescent="0.2">
      <c r="A71" s="97" t="s">
        <v>9</v>
      </c>
      <c r="B71" s="37">
        <v>3</v>
      </c>
      <c r="C71" s="37" t="s">
        <v>25</v>
      </c>
      <c r="D71" s="37">
        <v>32</v>
      </c>
      <c r="E71" s="36">
        <v>0.25</v>
      </c>
      <c r="F71" s="78"/>
      <c r="G71" s="94"/>
      <c r="H71" s="94"/>
      <c r="I71" s="94"/>
      <c r="J71" s="94"/>
      <c r="K71" s="99"/>
      <c r="M71" s="94"/>
      <c r="N71" s="94"/>
      <c r="O71" s="100"/>
      <c r="P71" s="32"/>
      <c r="Q71" s="94"/>
      <c r="R71" s="94"/>
      <c r="S71" s="94"/>
      <c r="T71" s="99"/>
      <c r="U71" s="99"/>
      <c r="V71" s="99"/>
      <c r="W71" s="38"/>
      <c r="X71" s="94"/>
      <c r="Y71" s="100"/>
      <c r="Z71" s="78">
        <f t="shared" si="462"/>
        <v>8</v>
      </c>
      <c r="AA71" s="38">
        <f t="shared" si="462"/>
        <v>30</v>
      </c>
      <c r="AB71" s="29"/>
      <c r="AC71" s="29">
        <v>40</v>
      </c>
      <c r="AD71" s="38">
        <f t="shared" si="524"/>
        <v>1</v>
      </c>
      <c r="AE71" s="38">
        <f t="shared" si="525"/>
        <v>0.25</v>
      </c>
      <c r="AF71" s="29"/>
      <c r="AG71" s="38">
        <f t="shared" si="79"/>
        <v>1</v>
      </c>
      <c r="AH71" s="38">
        <f t="shared" si="358"/>
        <v>3.2</v>
      </c>
      <c r="AI71" s="47">
        <f t="shared" si="526"/>
        <v>3</v>
      </c>
      <c r="AJ71" s="32"/>
      <c r="AK71" s="94"/>
      <c r="AL71" s="94"/>
      <c r="AM71" s="94"/>
      <c r="AN71" s="99"/>
      <c r="AO71" s="99"/>
      <c r="AP71" s="99"/>
      <c r="AQ71" s="38"/>
      <c r="AR71" s="94"/>
      <c r="AS71" s="100"/>
      <c r="AT71" s="78">
        <f t="shared" si="466"/>
        <v>9</v>
      </c>
      <c r="AU71" s="38">
        <f t="shared" si="466"/>
        <v>30</v>
      </c>
      <c r="AV71" s="29"/>
      <c r="AW71" s="29">
        <v>40</v>
      </c>
      <c r="AX71" s="38">
        <f t="shared" si="467"/>
        <v>1</v>
      </c>
      <c r="AY71" s="38">
        <f t="shared" si="468"/>
        <v>0.25</v>
      </c>
      <c r="AZ71" s="29"/>
      <c r="BA71" s="38">
        <f t="shared" si="120"/>
        <v>1</v>
      </c>
      <c r="BB71" s="38">
        <f t="shared" si="362"/>
        <v>3.2</v>
      </c>
      <c r="BC71" s="47">
        <f t="shared" si="469"/>
        <v>3</v>
      </c>
      <c r="BD71" s="78"/>
      <c r="BE71" s="94"/>
      <c r="BF71" s="94"/>
      <c r="BG71" s="94"/>
      <c r="BH71" s="99"/>
      <c r="BI71" s="99"/>
      <c r="BJ71" s="99"/>
      <c r="BK71" s="38"/>
      <c r="BL71" s="94"/>
      <c r="BM71" s="100"/>
      <c r="BN71" s="78">
        <f t="shared" si="470"/>
        <v>10</v>
      </c>
      <c r="BO71" s="38">
        <f t="shared" si="470"/>
        <v>24</v>
      </c>
      <c r="BP71" s="29"/>
      <c r="BQ71" s="29">
        <v>40</v>
      </c>
      <c r="BR71" s="38">
        <f t="shared" si="471"/>
        <v>1</v>
      </c>
      <c r="BS71" s="38">
        <f t="shared" si="472"/>
        <v>0.25</v>
      </c>
      <c r="BT71" s="29"/>
      <c r="BU71" s="38">
        <f t="shared" si="173"/>
        <v>1</v>
      </c>
      <c r="BV71" s="38">
        <f t="shared" si="366"/>
        <v>3.2</v>
      </c>
      <c r="BW71" s="47">
        <f t="shared" si="473"/>
        <v>3</v>
      </c>
      <c r="BX71" s="33"/>
      <c r="BY71" s="94"/>
      <c r="BZ71" s="94"/>
      <c r="CA71" s="94"/>
      <c r="CB71" s="99"/>
      <c r="CC71" s="99"/>
      <c r="CD71" s="99"/>
      <c r="CE71" s="38"/>
      <c r="CF71" s="94"/>
      <c r="CG71" s="100"/>
      <c r="CH71" s="78">
        <f t="shared" si="474"/>
        <v>11</v>
      </c>
      <c r="CI71" s="38">
        <f t="shared" si="475"/>
        <v>24</v>
      </c>
      <c r="CJ71" s="29"/>
      <c r="CK71" s="29">
        <v>40</v>
      </c>
      <c r="CL71" s="38">
        <f t="shared" si="476"/>
        <v>1</v>
      </c>
      <c r="CM71" s="38">
        <f t="shared" si="477"/>
        <v>0.25</v>
      </c>
      <c r="CN71" s="29"/>
      <c r="CO71" s="38">
        <f t="shared" si="178"/>
        <v>1</v>
      </c>
      <c r="CP71" s="38">
        <f t="shared" si="370"/>
        <v>3.2</v>
      </c>
      <c r="CQ71" s="47">
        <f t="shared" si="478"/>
        <v>3</v>
      </c>
      <c r="CR71" s="78"/>
      <c r="CS71" s="94"/>
      <c r="CT71" s="94"/>
      <c r="CU71" s="94"/>
      <c r="CV71" s="99"/>
      <c r="CW71" s="99"/>
      <c r="CX71" s="99"/>
      <c r="CY71" s="38"/>
      <c r="CZ71" s="94"/>
      <c r="DA71" s="100"/>
      <c r="DB71" s="78">
        <f t="shared" si="479"/>
        <v>12</v>
      </c>
      <c r="DC71" s="38">
        <f t="shared" si="480"/>
        <v>24</v>
      </c>
      <c r="DD71" s="29"/>
      <c r="DE71" s="29">
        <v>40</v>
      </c>
      <c r="DF71" s="38">
        <f t="shared" si="481"/>
        <v>1</v>
      </c>
      <c r="DG71" s="38">
        <f t="shared" si="482"/>
        <v>0.25</v>
      </c>
      <c r="DH71" s="29"/>
      <c r="DI71" s="38">
        <f t="shared" si="183"/>
        <v>1</v>
      </c>
      <c r="DJ71" s="38">
        <f t="shared" si="374"/>
        <v>3.2</v>
      </c>
      <c r="DK71" s="47">
        <f t="shared" si="483"/>
        <v>3</v>
      </c>
      <c r="DL71" s="33"/>
      <c r="DM71" s="94"/>
      <c r="DN71" s="94"/>
      <c r="DO71" s="94"/>
      <c r="DP71" s="99"/>
      <c r="DQ71" s="99"/>
      <c r="DR71" s="99"/>
      <c r="DS71" s="38"/>
      <c r="DT71" s="94"/>
      <c r="DU71" s="100"/>
      <c r="DV71" s="78">
        <f t="shared" si="484"/>
        <v>13</v>
      </c>
      <c r="DW71" s="38">
        <f t="shared" si="485"/>
        <v>24</v>
      </c>
      <c r="DX71" s="29"/>
      <c r="DY71" s="29">
        <v>40</v>
      </c>
      <c r="DZ71" s="38">
        <f t="shared" si="486"/>
        <v>1</v>
      </c>
      <c r="EA71" s="38">
        <f t="shared" si="487"/>
        <v>0.25</v>
      </c>
      <c r="EB71" s="29"/>
      <c r="EC71" s="38">
        <f t="shared" si="188"/>
        <v>1</v>
      </c>
      <c r="ED71" s="38">
        <f t="shared" si="378"/>
        <v>3.2</v>
      </c>
      <c r="EE71" s="47">
        <f t="shared" si="488"/>
        <v>3</v>
      </c>
      <c r="EF71" s="78"/>
      <c r="EG71" s="94"/>
      <c r="EH71" s="94"/>
      <c r="EI71" s="94"/>
      <c r="EJ71" s="99"/>
      <c r="EK71" s="99"/>
      <c r="EL71" s="99"/>
      <c r="EM71" s="38"/>
      <c r="EN71" s="94"/>
      <c r="EO71" s="100"/>
      <c r="EP71" s="78">
        <f t="shared" si="489"/>
        <v>14</v>
      </c>
      <c r="EQ71" s="38">
        <f t="shared" si="490"/>
        <v>24</v>
      </c>
      <c r="ER71" s="29"/>
      <c r="ES71" s="29">
        <v>40</v>
      </c>
      <c r="ET71" s="38">
        <f t="shared" si="491"/>
        <v>1</v>
      </c>
      <c r="EU71" s="38">
        <f t="shared" si="492"/>
        <v>0.25</v>
      </c>
      <c r="EV71" s="29"/>
      <c r="EW71" s="38">
        <f t="shared" si="193"/>
        <v>1</v>
      </c>
      <c r="EX71" s="38">
        <f t="shared" si="382"/>
        <v>3.2</v>
      </c>
      <c r="EY71" s="47">
        <f t="shared" si="493"/>
        <v>3</v>
      </c>
      <c r="EZ71" s="33"/>
      <c r="FA71" s="94"/>
      <c r="FB71" s="94"/>
      <c r="FC71" s="94"/>
      <c r="FD71" s="99"/>
      <c r="FE71" s="99"/>
      <c r="FF71" s="99"/>
      <c r="FG71" s="38"/>
      <c r="FH71" s="94"/>
      <c r="FI71" s="100"/>
      <c r="FJ71" s="78">
        <f t="shared" si="494"/>
        <v>15</v>
      </c>
      <c r="FK71" s="38">
        <f t="shared" si="495"/>
        <v>24</v>
      </c>
      <c r="FL71" s="29"/>
      <c r="FM71" s="29">
        <v>40</v>
      </c>
      <c r="FN71" s="38">
        <f t="shared" si="496"/>
        <v>1</v>
      </c>
      <c r="FO71" s="38">
        <f t="shared" si="497"/>
        <v>0.25</v>
      </c>
      <c r="FP71" s="29"/>
      <c r="FQ71" s="38">
        <f t="shared" si="198"/>
        <v>1</v>
      </c>
      <c r="FR71" s="38">
        <f t="shared" si="386"/>
        <v>3.2</v>
      </c>
      <c r="FS71" s="47">
        <f t="shared" si="498"/>
        <v>3</v>
      </c>
      <c r="FT71" s="78"/>
      <c r="FU71" s="94"/>
      <c r="FV71" s="94"/>
      <c r="FW71" s="94"/>
      <c r="FX71" s="99"/>
      <c r="FY71" s="99"/>
      <c r="FZ71" s="99"/>
      <c r="GA71" s="38"/>
      <c r="GB71" s="94"/>
      <c r="GC71" s="100"/>
      <c r="GD71" s="78">
        <f t="shared" si="499"/>
        <v>16</v>
      </c>
      <c r="GE71" s="38">
        <f t="shared" si="500"/>
        <v>24</v>
      </c>
      <c r="GF71" s="29"/>
      <c r="GG71" s="29">
        <v>40</v>
      </c>
      <c r="GH71" s="38">
        <f t="shared" si="501"/>
        <v>1</v>
      </c>
      <c r="GI71" s="38">
        <f t="shared" si="502"/>
        <v>0.25</v>
      </c>
      <c r="GJ71" s="29"/>
      <c r="GK71" s="38">
        <f t="shared" si="203"/>
        <v>1</v>
      </c>
      <c r="GL71" s="38">
        <f t="shared" si="390"/>
        <v>3.2</v>
      </c>
      <c r="GM71" s="47">
        <f t="shared" si="503"/>
        <v>3</v>
      </c>
      <c r="GN71" s="33"/>
      <c r="GO71" s="94"/>
      <c r="GP71" s="94"/>
      <c r="GQ71" s="94"/>
      <c r="GR71" s="99"/>
      <c r="GS71" s="99"/>
      <c r="GT71" s="99"/>
      <c r="GU71" s="38"/>
      <c r="GV71" s="94"/>
      <c r="GW71" s="100"/>
      <c r="GX71" s="78">
        <f t="shared" si="504"/>
        <v>17</v>
      </c>
      <c r="GY71" s="38">
        <f t="shared" si="505"/>
        <v>24</v>
      </c>
      <c r="GZ71" s="29"/>
      <c r="HA71" s="29">
        <v>40</v>
      </c>
      <c r="HB71" s="38">
        <f t="shared" si="506"/>
        <v>1</v>
      </c>
      <c r="HC71" s="38">
        <f t="shared" si="507"/>
        <v>0.25</v>
      </c>
      <c r="HD71" s="29"/>
      <c r="HE71" s="38">
        <f t="shared" si="208"/>
        <v>1</v>
      </c>
      <c r="HF71" s="38">
        <f t="shared" si="394"/>
        <v>3.2</v>
      </c>
      <c r="HG71" s="47">
        <f t="shared" si="508"/>
        <v>3</v>
      </c>
      <c r="HH71" s="78"/>
      <c r="HI71" s="94"/>
      <c r="HJ71" s="94"/>
      <c r="HK71" s="94"/>
      <c r="HL71" s="99"/>
      <c r="HM71" s="99"/>
      <c r="HN71" s="99"/>
      <c r="HO71" s="38"/>
      <c r="HP71" s="94"/>
      <c r="HQ71" s="100"/>
      <c r="HR71" s="78">
        <f t="shared" si="509"/>
        <v>18</v>
      </c>
      <c r="HS71" s="38">
        <f t="shared" si="510"/>
        <v>24</v>
      </c>
      <c r="HT71" s="29"/>
      <c r="HU71" s="29">
        <v>40</v>
      </c>
      <c r="HV71" s="38">
        <f t="shared" si="511"/>
        <v>1</v>
      </c>
      <c r="HW71" s="38">
        <f t="shared" si="512"/>
        <v>0.25</v>
      </c>
      <c r="HX71" s="29"/>
      <c r="HY71" s="38">
        <f t="shared" si="213"/>
        <v>1</v>
      </c>
      <c r="HZ71" s="38">
        <f t="shared" si="398"/>
        <v>3.2</v>
      </c>
      <c r="IA71" s="47">
        <f t="shared" si="513"/>
        <v>3</v>
      </c>
      <c r="IB71" s="33"/>
      <c r="IC71" s="94"/>
      <c r="ID71" s="94"/>
      <c r="IE71" s="94"/>
      <c r="IF71" s="99"/>
      <c r="IG71" s="99"/>
      <c r="IH71" s="99"/>
      <c r="II71" s="38"/>
      <c r="IJ71" s="94"/>
      <c r="IK71" s="100"/>
      <c r="IL71" s="78">
        <f t="shared" si="514"/>
        <v>19</v>
      </c>
      <c r="IM71" s="38">
        <f t="shared" si="515"/>
        <v>24</v>
      </c>
      <c r="IN71" s="29"/>
      <c r="IO71" s="29">
        <v>40</v>
      </c>
      <c r="IP71" s="38">
        <f t="shared" si="516"/>
        <v>1</v>
      </c>
      <c r="IQ71" s="38">
        <f t="shared" si="517"/>
        <v>0.25</v>
      </c>
      <c r="IR71" s="29"/>
      <c r="IS71" s="38">
        <f t="shared" si="218"/>
        <v>1</v>
      </c>
      <c r="IT71" s="38">
        <f t="shared" si="402"/>
        <v>3.2</v>
      </c>
      <c r="IU71" s="47">
        <f t="shared" si="518"/>
        <v>3</v>
      </c>
      <c r="IV71" s="78"/>
      <c r="IW71" s="94"/>
      <c r="IX71" s="94"/>
      <c r="IY71" s="94"/>
      <c r="IZ71" s="99"/>
      <c r="JA71" s="99"/>
      <c r="JB71" s="99"/>
      <c r="JC71" s="38"/>
      <c r="JD71" s="94"/>
      <c r="JE71" s="100"/>
      <c r="JF71" s="78">
        <f t="shared" si="519"/>
        <v>20</v>
      </c>
      <c r="JG71" s="38">
        <f t="shared" si="520"/>
        <v>24</v>
      </c>
      <c r="JH71" s="29"/>
      <c r="JI71" s="29">
        <v>40</v>
      </c>
      <c r="JJ71" s="38">
        <f t="shared" si="521"/>
        <v>1</v>
      </c>
      <c r="JK71" s="38">
        <f t="shared" si="522"/>
        <v>0.25</v>
      </c>
      <c r="JL71" s="29"/>
      <c r="JM71" s="38">
        <f t="shared" si="223"/>
        <v>1</v>
      </c>
      <c r="JN71" s="38">
        <f t="shared" si="406"/>
        <v>3.2</v>
      </c>
      <c r="JO71" s="47">
        <f t="shared" si="523"/>
        <v>3</v>
      </c>
    </row>
    <row r="72" spans="1:275" x14ac:dyDescent="0.2">
      <c r="A72" s="93" t="s">
        <v>45</v>
      </c>
      <c r="B72" s="35">
        <v>3</v>
      </c>
      <c r="C72" s="35" t="s">
        <v>25</v>
      </c>
      <c r="D72" s="35">
        <v>32</v>
      </c>
      <c r="E72" s="36">
        <v>0.25</v>
      </c>
      <c r="F72" s="32"/>
      <c r="G72" s="94"/>
      <c r="H72" s="94"/>
      <c r="I72" s="94"/>
      <c r="J72" s="94"/>
      <c r="K72" s="99"/>
      <c r="M72" s="94"/>
      <c r="N72" s="94"/>
      <c r="O72" s="100"/>
      <c r="P72" s="32"/>
      <c r="Q72" s="94"/>
      <c r="R72" s="94"/>
      <c r="S72" s="94"/>
      <c r="T72" s="99"/>
      <c r="U72" s="99"/>
      <c r="V72" s="99"/>
      <c r="W72" s="38"/>
      <c r="X72" s="94"/>
      <c r="Y72" s="100"/>
      <c r="Z72" s="32"/>
      <c r="AA72" s="94"/>
      <c r="AB72" s="94"/>
      <c r="AC72" s="94"/>
      <c r="AD72" s="99"/>
      <c r="AE72" s="99"/>
      <c r="AF72" s="99"/>
      <c r="AG72" s="38"/>
      <c r="AH72" s="94"/>
      <c r="AI72" s="100"/>
      <c r="AJ72" s="37">
        <f t="shared" ref="AJ72:AJ77" si="527">AL$17</f>
        <v>8</v>
      </c>
      <c r="AK72" s="38">
        <f>ROUNDUP(AM$17/2,0)</f>
        <v>15</v>
      </c>
      <c r="AL72" s="98"/>
      <c r="AM72" s="29">
        <v>40</v>
      </c>
      <c r="AN72" s="38">
        <f t="shared" ref="AN72" si="528">ROUNDUP(AK72/AM72,0)</f>
        <v>1</v>
      </c>
      <c r="AO72" s="38">
        <f t="shared" ref="AO72" si="529">AN72*$E72</f>
        <v>0.25</v>
      </c>
      <c r="AP72" s="29"/>
      <c r="AQ72" s="38">
        <f t="shared" si="273"/>
        <v>1</v>
      </c>
      <c r="AR72" s="38">
        <f t="shared" ref="AR72:AR77" si="530">AQ72*$D72/10</f>
        <v>3.2</v>
      </c>
      <c r="AS72" s="47">
        <f t="shared" ref="AS72" si="531">IF($C72="C",$B72*ROUNDUP(AK72/AM72,0),IF($C72="L",2*$B72*ROUNDUP(AK72/AM72,0),0))</f>
        <v>3</v>
      </c>
      <c r="AT72" s="37">
        <f>AV$17</f>
        <v>8</v>
      </c>
      <c r="AU72" s="38">
        <f>ROUNDUP(AW$17/2,0)</f>
        <v>15</v>
      </c>
      <c r="AV72" s="98"/>
      <c r="AW72" s="29">
        <v>40</v>
      </c>
      <c r="AX72" s="38">
        <f t="shared" si="467"/>
        <v>1</v>
      </c>
      <c r="AY72" s="38">
        <f t="shared" si="468"/>
        <v>0.25</v>
      </c>
      <c r="AZ72" s="29"/>
      <c r="BA72" s="38">
        <f t="shared" si="120"/>
        <v>1</v>
      </c>
      <c r="BB72" s="38">
        <f t="shared" si="362"/>
        <v>3.2</v>
      </c>
      <c r="BC72" s="47">
        <f t="shared" si="469"/>
        <v>3</v>
      </c>
      <c r="BD72" s="37">
        <f t="shared" ref="BD72:BD77" si="532">BF$17</f>
        <v>9</v>
      </c>
      <c r="BE72" s="38">
        <f>ROUNDUP(BG$17/2,0)</f>
        <v>15</v>
      </c>
      <c r="BF72" s="98"/>
      <c r="BG72" s="29">
        <v>40</v>
      </c>
      <c r="BH72" s="38">
        <f t="shared" ref="BH72" si="533">ROUNDUP(BE72/BG72,0)</f>
        <v>1</v>
      </c>
      <c r="BI72" s="38">
        <f t="shared" ref="BI72" si="534">BH72*$E72</f>
        <v>0.25</v>
      </c>
      <c r="BJ72" s="29"/>
      <c r="BK72" s="38">
        <f t="shared" si="278"/>
        <v>1</v>
      </c>
      <c r="BL72" s="38">
        <f t="shared" ref="BL72:BL77" si="535">BK72*$D72/10</f>
        <v>3.2</v>
      </c>
      <c r="BM72" s="47">
        <f t="shared" ref="BM72" si="536">IF($C72="C",$B72*ROUNDUP(BE72/BG72,0),IF($C72="L",2*$B72*ROUNDUP(BE72/BG72,0),0))</f>
        <v>3</v>
      </c>
      <c r="BN72" s="37">
        <f>BP$17</f>
        <v>9</v>
      </c>
      <c r="BO72" s="38">
        <f>BQ$17</f>
        <v>30</v>
      </c>
      <c r="BP72" s="98"/>
      <c r="BQ72" s="29">
        <v>40</v>
      </c>
      <c r="BR72" s="38">
        <f t="shared" si="471"/>
        <v>1</v>
      </c>
      <c r="BS72" s="38">
        <f t="shared" si="472"/>
        <v>0.25</v>
      </c>
      <c r="BT72" s="29"/>
      <c r="BU72" s="38">
        <f t="shared" si="173"/>
        <v>1</v>
      </c>
      <c r="BV72" s="38">
        <f t="shared" si="366"/>
        <v>3.2</v>
      </c>
      <c r="BW72" s="47">
        <f t="shared" si="473"/>
        <v>3</v>
      </c>
      <c r="BX72" s="41">
        <f t="shared" ref="BX72:BX77" si="537">BZ$17</f>
        <v>10</v>
      </c>
      <c r="BY72" s="38">
        <f>ROUNDUP(CA$17/2,0)</f>
        <v>12</v>
      </c>
      <c r="BZ72" s="98"/>
      <c r="CA72" s="29">
        <v>40</v>
      </c>
      <c r="CB72" s="38">
        <f t="shared" ref="CB72" si="538">ROUNDUP(BY72/CA72,0)</f>
        <v>1</v>
      </c>
      <c r="CC72" s="38">
        <f t="shared" ref="CC72" si="539">CB72*$E72</f>
        <v>0.25</v>
      </c>
      <c r="CD72" s="29"/>
      <c r="CE72" s="38">
        <f t="shared" si="283"/>
        <v>1</v>
      </c>
      <c r="CF72" s="38">
        <f t="shared" ref="CF72:CF77" si="540">CE72*$D72/10</f>
        <v>3.2</v>
      </c>
      <c r="CG72" s="47">
        <f t="shared" ref="CG72" si="541">IF($C72="C",$B72*ROUNDUP(BY72/CA72,0),IF($C72="L",2*$B72*ROUNDUP(BY72/CA72,0),0))</f>
        <v>3</v>
      </c>
      <c r="CH72" s="37">
        <f>CJ$17</f>
        <v>10</v>
      </c>
      <c r="CI72" s="38">
        <f>ROUNDUP(CK$17/2,0)</f>
        <v>12</v>
      </c>
      <c r="CJ72" s="98"/>
      <c r="CK72" s="29">
        <v>40</v>
      </c>
      <c r="CL72" s="38">
        <f t="shared" si="476"/>
        <v>1</v>
      </c>
      <c r="CM72" s="38">
        <f t="shared" si="477"/>
        <v>0.25</v>
      </c>
      <c r="CN72" s="29"/>
      <c r="CO72" s="38">
        <f t="shared" si="178"/>
        <v>1</v>
      </c>
      <c r="CP72" s="38">
        <f t="shared" si="370"/>
        <v>3.2</v>
      </c>
      <c r="CQ72" s="47">
        <f t="shared" si="478"/>
        <v>3</v>
      </c>
      <c r="CR72" s="37">
        <f t="shared" ref="CR72:CR77" si="542">CT$17</f>
        <v>11</v>
      </c>
      <c r="CS72" s="38">
        <f>ROUNDUP(CU$17/2,0)</f>
        <v>12</v>
      </c>
      <c r="CT72" s="98"/>
      <c r="CU72" s="29">
        <v>40</v>
      </c>
      <c r="CV72" s="38">
        <f t="shared" ref="CV72:CV77" si="543">ROUNDUP(CS72/CU72,0)</f>
        <v>1</v>
      </c>
      <c r="CW72" s="38">
        <f t="shared" ref="CW72:CW77" si="544">CV72*$E72</f>
        <v>0.25</v>
      </c>
      <c r="CX72" s="29"/>
      <c r="CY72" s="38">
        <f t="shared" si="288"/>
        <v>1</v>
      </c>
      <c r="CZ72" s="38">
        <f t="shared" ref="CZ72:CZ77" si="545">CY72*$D72/10</f>
        <v>3.2</v>
      </c>
      <c r="DA72" s="47">
        <f t="shared" ref="DA72:DA77" si="546">IF($C72="C",$B72*ROUNDUP(CS72/CU72,0),IF($C72="L",2*$B72*ROUNDUP(CS72/CU72,0),0))</f>
        <v>3</v>
      </c>
      <c r="DB72" s="37">
        <f>DD$17</f>
        <v>11</v>
      </c>
      <c r="DC72" s="38">
        <f>DE$17</f>
        <v>24</v>
      </c>
      <c r="DD72" s="98"/>
      <c r="DE72" s="29">
        <v>40</v>
      </c>
      <c r="DF72" s="38">
        <f t="shared" si="481"/>
        <v>1</v>
      </c>
      <c r="DG72" s="38">
        <f t="shared" si="482"/>
        <v>0.25</v>
      </c>
      <c r="DH72" s="29"/>
      <c r="DI72" s="38">
        <f t="shared" si="183"/>
        <v>1</v>
      </c>
      <c r="DJ72" s="38">
        <f t="shared" si="374"/>
        <v>3.2</v>
      </c>
      <c r="DK72" s="47">
        <f t="shared" si="483"/>
        <v>3</v>
      </c>
      <c r="DL72" s="41">
        <f t="shared" ref="DL72:DL77" si="547">DN$17</f>
        <v>12</v>
      </c>
      <c r="DM72" s="38">
        <f>ROUNDUP(DO$17/2,0)</f>
        <v>12</v>
      </c>
      <c r="DN72" s="98"/>
      <c r="DO72" s="29">
        <v>40</v>
      </c>
      <c r="DP72" s="38">
        <f t="shared" ref="DP72:DP77" si="548">ROUNDUP(DM72/DO72,0)</f>
        <v>1</v>
      </c>
      <c r="DQ72" s="38">
        <f t="shared" ref="DQ72:DQ77" si="549">DP72*$E72</f>
        <v>0.25</v>
      </c>
      <c r="DR72" s="29"/>
      <c r="DS72" s="38">
        <f t="shared" si="293"/>
        <v>1</v>
      </c>
      <c r="DT72" s="38">
        <f t="shared" ref="DT72:DT77" si="550">DS72*$D72/10</f>
        <v>3.2</v>
      </c>
      <c r="DU72" s="47">
        <f t="shared" ref="DU72:DU77" si="551">IF($C72="C",$B72*ROUNDUP(DM72/DO72,0),IF($C72="L",2*$B72*ROUNDUP(DM72/DO72,0),0))</f>
        <v>3</v>
      </c>
      <c r="DV72" s="37">
        <f>DX$17</f>
        <v>12</v>
      </c>
      <c r="DW72" s="38">
        <f>ROUNDUP(DY$17/2,0)</f>
        <v>12</v>
      </c>
      <c r="DX72" s="98"/>
      <c r="DY72" s="29">
        <v>40</v>
      </c>
      <c r="DZ72" s="38">
        <f t="shared" si="486"/>
        <v>1</v>
      </c>
      <c r="EA72" s="38">
        <f t="shared" si="487"/>
        <v>0.25</v>
      </c>
      <c r="EB72" s="29"/>
      <c r="EC72" s="38">
        <f t="shared" si="188"/>
        <v>1</v>
      </c>
      <c r="ED72" s="38">
        <f t="shared" si="378"/>
        <v>3.2</v>
      </c>
      <c r="EE72" s="47">
        <f t="shared" si="488"/>
        <v>3</v>
      </c>
      <c r="EF72" s="37">
        <f t="shared" ref="EF72:EF77" si="552">EH$17</f>
        <v>13</v>
      </c>
      <c r="EG72" s="38">
        <f>ROUNDUP(EI$17/2,0)</f>
        <v>12</v>
      </c>
      <c r="EH72" s="98"/>
      <c r="EI72" s="29">
        <v>40</v>
      </c>
      <c r="EJ72" s="38">
        <f t="shared" ref="EJ72:EJ77" si="553">ROUNDUP(EG72/EI72,0)</f>
        <v>1</v>
      </c>
      <c r="EK72" s="38">
        <f t="shared" ref="EK72:EK77" si="554">EJ72*$E72</f>
        <v>0.25</v>
      </c>
      <c r="EL72" s="29"/>
      <c r="EM72" s="38">
        <f t="shared" si="298"/>
        <v>1</v>
      </c>
      <c r="EN72" s="38">
        <f t="shared" ref="EN72:EN77" si="555">EM72*$D72/10</f>
        <v>3.2</v>
      </c>
      <c r="EO72" s="47">
        <f t="shared" ref="EO72:EO77" si="556">IF($C72="C",$B72*ROUNDUP(EG72/EI72,0),IF($C72="L",2*$B72*ROUNDUP(EG72/EI72,0),0))</f>
        <v>3</v>
      </c>
      <c r="EP72" s="37">
        <f>ER$17</f>
        <v>13</v>
      </c>
      <c r="EQ72" s="38">
        <f>ES$17</f>
        <v>24</v>
      </c>
      <c r="ER72" s="98"/>
      <c r="ES72" s="29">
        <v>40</v>
      </c>
      <c r="ET72" s="38">
        <f t="shared" si="491"/>
        <v>1</v>
      </c>
      <c r="EU72" s="38">
        <f t="shared" si="492"/>
        <v>0.25</v>
      </c>
      <c r="EV72" s="29"/>
      <c r="EW72" s="38">
        <f t="shared" si="193"/>
        <v>1</v>
      </c>
      <c r="EX72" s="38">
        <f t="shared" si="382"/>
        <v>3.2</v>
      </c>
      <c r="EY72" s="47">
        <f t="shared" si="493"/>
        <v>3</v>
      </c>
      <c r="EZ72" s="41">
        <f t="shared" ref="EZ72:EZ77" si="557">FB$17</f>
        <v>14</v>
      </c>
      <c r="FA72" s="38">
        <f>ROUNDUP(FC$17/2,0)</f>
        <v>12</v>
      </c>
      <c r="FB72" s="98"/>
      <c r="FC72" s="29">
        <v>40</v>
      </c>
      <c r="FD72" s="38">
        <f t="shared" ref="FD72:FD77" si="558">ROUNDUP(FA72/FC72,0)</f>
        <v>1</v>
      </c>
      <c r="FE72" s="38">
        <f t="shared" ref="FE72:FE77" si="559">FD72*$E72</f>
        <v>0.25</v>
      </c>
      <c r="FF72" s="29"/>
      <c r="FG72" s="38">
        <f t="shared" si="303"/>
        <v>1</v>
      </c>
      <c r="FH72" s="38">
        <f t="shared" ref="FH72:FH77" si="560">FG72*$D72/10</f>
        <v>3.2</v>
      </c>
      <c r="FI72" s="47">
        <f t="shared" ref="FI72:FI77" si="561">IF($C72="C",$B72*ROUNDUP(FA72/FC72,0),IF($C72="L",2*$B72*ROUNDUP(FA72/FC72,0),0))</f>
        <v>3</v>
      </c>
      <c r="FJ72" s="37">
        <f>FL$17</f>
        <v>14</v>
      </c>
      <c r="FK72" s="38">
        <f>ROUNDUP(FM$17/2,0)</f>
        <v>12</v>
      </c>
      <c r="FL72" s="98"/>
      <c r="FM72" s="29">
        <v>40</v>
      </c>
      <c r="FN72" s="38">
        <f t="shared" si="496"/>
        <v>1</v>
      </c>
      <c r="FO72" s="38">
        <f t="shared" si="497"/>
        <v>0.25</v>
      </c>
      <c r="FP72" s="29"/>
      <c r="FQ72" s="38">
        <f t="shared" si="198"/>
        <v>1</v>
      </c>
      <c r="FR72" s="38">
        <f t="shared" si="386"/>
        <v>3.2</v>
      </c>
      <c r="FS72" s="47">
        <f t="shared" si="498"/>
        <v>3</v>
      </c>
      <c r="FT72" s="37">
        <f t="shared" ref="FT72:FT77" si="562">FV$17</f>
        <v>15</v>
      </c>
      <c r="FU72" s="38">
        <f>ROUNDUP(FW$17/2,0)</f>
        <v>12</v>
      </c>
      <c r="FV72" s="98"/>
      <c r="FW72" s="29">
        <v>40</v>
      </c>
      <c r="FX72" s="38">
        <f t="shared" ref="FX72:FX77" si="563">ROUNDUP(FU72/FW72,0)</f>
        <v>1</v>
      </c>
      <c r="FY72" s="38">
        <f t="shared" ref="FY72:FY77" si="564">FX72*$E72</f>
        <v>0.25</v>
      </c>
      <c r="FZ72" s="29"/>
      <c r="GA72" s="38">
        <f t="shared" si="308"/>
        <v>1</v>
      </c>
      <c r="GB72" s="38">
        <f t="shared" ref="GB72:GB77" si="565">GA72*$D72/10</f>
        <v>3.2</v>
      </c>
      <c r="GC72" s="47">
        <f t="shared" ref="GC72:GC77" si="566">IF($C72="C",$B72*ROUNDUP(FU72/FW72,0),IF($C72="L",2*$B72*ROUNDUP(FU72/FW72,0),0))</f>
        <v>3</v>
      </c>
      <c r="GD72" s="37">
        <f>GF$17</f>
        <v>15</v>
      </c>
      <c r="GE72" s="38">
        <f>GG$17</f>
        <v>24</v>
      </c>
      <c r="GF72" s="98"/>
      <c r="GG72" s="29">
        <v>40</v>
      </c>
      <c r="GH72" s="38">
        <f t="shared" si="501"/>
        <v>1</v>
      </c>
      <c r="GI72" s="38">
        <f t="shared" si="502"/>
        <v>0.25</v>
      </c>
      <c r="GJ72" s="29"/>
      <c r="GK72" s="38">
        <f t="shared" si="203"/>
        <v>1</v>
      </c>
      <c r="GL72" s="38">
        <f t="shared" si="390"/>
        <v>3.2</v>
      </c>
      <c r="GM72" s="47">
        <f t="shared" si="503"/>
        <v>3</v>
      </c>
      <c r="GN72" s="41">
        <f t="shared" ref="GN72:GN77" si="567">GP$17</f>
        <v>16</v>
      </c>
      <c r="GO72" s="38">
        <f>ROUNDUP(GQ$17/2,0)</f>
        <v>12</v>
      </c>
      <c r="GP72" s="98"/>
      <c r="GQ72" s="29">
        <v>40</v>
      </c>
      <c r="GR72" s="38">
        <f t="shared" ref="GR72:GR77" si="568">ROUNDUP(GO72/GQ72,0)</f>
        <v>1</v>
      </c>
      <c r="GS72" s="38">
        <f t="shared" ref="GS72:GS77" si="569">GR72*$E72</f>
        <v>0.25</v>
      </c>
      <c r="GT72" s="29"/>
      <c r="GU72" s="38">
        <f t="shared" si="313"/>
        <v>1</v>
      </c>
      <c r="GV72" s="38">
        <f t="shared" ref="GV72:GV77" si="570">GU72*$D72/10</f>
        <v>3.2</v>
      </c>
      <c r="GW72" s="47">
        <f t="shared" ref="GW72:GW77" si="571">IF($C72="C",$B72*ROUNDUP(GO72/GQ72,0),IF($C72="L",2*$B72*ROUNDUP(GO72/GQ72,0),0))</f>
        <v>3</v>
      </c>
      <c r="GX72" s="37">
        <f>GZ$17</f>
        <v>16</v>
      </c>
      <c r="GY72" s="38">
        <f>ROUNDUP(HA$17/2,0)</f>
        <v>12</v>
      </c>
      <c r="GZ72" s="98"/>
      <c r="HA72" s="29">
        <v>40</v>
      </c>
      <c r="HB72" s="38">
        <f t="shared" si="506"/>
        <v>1</v>
      </c>
      <c r="HC72" s="38">
        <f t="shared" si="507"/>
        <v>0.25</v>
      </c>
      <c r="HD72" s="29"/>
      <c r="HE72" s="38">
        <f t="shared" si="208"/>
        <v>1</v>
      </c>
      <c r="HF72" s="38">
        <f t="shared" si="394"/>
        <v>3.2</v>
      </c>
      <c r="HG72" s="47">
        <f t="shared" si="508"/>
        <v>3</v>
      </c>
      <c r="HH72" s="37">
        <f t="shared" ref="HH72:HH77" si="572">HJ$17</f>
        <v>17</v>
      </c>
      <c r="HI72" s="38">
        <f>ROUNDUP(HK$17/2,0)</f>
        <v>12</v>
      </c>
      <c r="HJ72" s="98"/>
      <c r="HK72" s="29">
        <v>40</v>
      </c>
      <c r="HL72" s="38">
        <f t="shared" ref="HL72:HL77" si="573">ROUNDUP(HI72/HK72,0)</f>
        <v>1</v>
      </c>
      <c r="HM72" s="38">
        <f t="shared" ref="HM72:HM77" si="574">HL72*$E72</f>
        <v>0.25</v>
      </c>
      <c r="HN72" s="29"/>
      <c r="HO72" s="38">
        <f t="shared" si="318"/>
        <v>1</v>
      </c>
      <c r="HP72" s="38">
        <f t="shared" ref="HP72:HP77" si="575">HO72*$D72/10</f>
        <v>3.2</v>
      </c>
      <c r="HQ72" s="47">
        <f t="shared" ref="HQ72:HQ77" si="576">IF($C72="C",$B72*ROUNDUP(HI72/HK72,0),IF($C72="L",2*$B72*ROUNDUP(HI72/HK72,0),0))</f>
        <v>3</v>
      </c>
      <c r="HR72" s="37">
        <f>HT$17</f>
        <v>17</v>
      </c>
      <c r="HS72" s="38">
        <f>HU$17</f>
        <v>24</v>
      </c>
      <c r="HT72" s="98"/>
      <c r="HU72" s="29">
        <v>40</v>
      </c>
      <c r="HV72" s="38">
        <f t="shared" si="511"/>
        <v>1</v>
      </c>
      <c r="HW72" s="38">
        <f t="shared" si="512"/>
        <v>0.25</v>
      </c>
      <c r="HX72" s="29"/>
      <c r="HY72" s="38">
        <f t="shared" si="213"/>
        <v>1</v>
      </c>
      <c r="HZ72" s="38">
        <f t="shared" si="398"/>
        <v>3.2</v>
      </c>
      <c r="IA72" s="47">
        <f t="shared" si="513"/>
        <v>3</v>
      </c>
      <c r="IB72" s="41">
        <f t="shared" ref="IB72:IB77" si="577">ID$17</f>
        <v>18</v>
      </c>
      <c r="IC72" s="38">
        <f>ROUNDUP(IE$17/2,0)</f>
        <v>12</v>
      </c>
      <c r="ID72" s="98"/>
      <c r="IE72" s="29">
        <v>40</v>
      </c>
      <c r="IF72" s="38">
        <f t="shared" ref="IF72:IF77" si="578">ROUNDUP(IC72/IE72,0)</f>
        <v>1</v>
      </c>
      <c r="IG72" s="38">
        <f t="shared" ref="IG72:IG77" si="579">IF72*$E72</f>
        <v>0.25</v>
      </c>
      <c r="IH72" s="29"/>
      <c r="II72" s="38">
        <f t="shared" si="323"/>
        <v>1</v>
      </c>
      <c r="IJ72" s="38">
        <f t="shared" ref="IJ72:IJ77" si="580">II72*$D72/10</f>
        <v>3.2</v>
      </c>
      <c r="IK72" s="47">
        <f t="shared" ref="IK72:IK77" si="581">IF($C72="C",$B72*ROUNDUP(IC72/IE72,0),IF($C72="L",2*$B72*ROUNDUP(IC72/IE72,0),0))</f>
        <v>3</v>
      </c>
      <c r="IL72" s="37">
        <f>IN$17</f>
        <v>18</v>
      </c>
      <c r="IM72" s="38">
        <f>ROUNDUP(IO$17/2,0)</f>
        <v>12</v>
      </c>
      <c r="IN72" s="98"/>
      <c r="IO72" s="29">
        <v>40</v>
      </c>
      <c r="IP72" s="38">
        <f t="shared" si="516"/>
        <v>1</v>
      </c>
      <c r="IQ72" s="38">
        <f t="shared" si="517"/>
        <v>0.25</v>
      </c>
      <c r="IR72" s="29"/>
      <c r="IS72" s="38">
        <f t="shared" si="218"/>
        <v>1</v>
      </c>
      <c r="IT72" s="38">
        <f t="shared" si="402"/>
        <v>3.2</v>
      </c>
      <c r="IU72" s="47">
        <f t="shared" si="518"/>
        <v>3</v>
      </c>
      <c r="IV72" s="37">
        <f t="shared" ref="IV72:IV77" si="582">IX$17</f>
        <v>19</v>
      </c>
      <c r="IW72" s="38">
        <f>ROUNDUP(IY$17/2,0)</f>
        <v>12</v>
      </c>
      <c r="IX72" s="98"/>
      <c r="IY72" s="29">
        <v>40</v>
      </c>
      <c r="IZ72" s="38">
        <f t="shared" ref="IZ72:IZ77" si="583">ROUNDUP(IW72/IY72,0)</f>
        <v>1</v>
      </c>
      <c r="JA72" s="38">
        <f t="shared" ref="JA72:JA77" si="584">IZ72*$E72</f>
        <v>0.25</v>
      </c>
      <c r="JB72" s="29"/>
      <c r="JC72" s="38">
        <f t="shared" si="328"/>
        <v>1</v>
      </c>
      <c r="JD72" s="38">
        <f t="shared" ref="JD72:JD77" si="585">JC72*$D72/10</f>
        <v>3.2</v>
      </c>
      <c r="JE72" s="47">
        <f t="shared" ref="JE72:JE77" si="586">IF($C72="C",$B72*ROUNDUP(IW72/IY72,0),IF($C72="L",2*$B72*ROUNDUP(IW72/IY72,0),0))</f>
        <v>3</v>
      </c>
      <c r="JF72" s="37">
        <f>JH$17</f>
        <v>19</v>
      </c>
      <c r="JG72" s="38">
        <f>JI$17</f>
        <v>24</v>
      </c>
      <c r="JH72" s="98"/>
      <c r="JI72" s="29">
        <v>40</v>
      </c>
      <c r="JJ72" s="38">
        <f t="shared" si="521"/>
        <v>1</v>
      </c>
      <c r="JK72" s="38">
        <f t="shared" si="522"/>
        <v>0.25</v>
      </c>
      <c r="JL72" s="29"/>
      <c r="JM72" s="38">
        <f t="shared" si="223"/>
        <v>1</v>
      </c>
      <c r="JN72" s="38">
        <f t="shared" si="406"/>
        <v>3.2</v>
      </c>
      <c r="JO72" s="47">
        <f t="shared" si="523"/>
        <v>3</v>
      </c>
    </row>
    <row r="73" spans="1:275" x14ac:dyDescent="0.2">
      <c r="A73" s="93" t="s">
        <v>46</v>
      </c>
      <c r="B73" s="35">
        <v>4</v>
      </c>
      <c r="C73" s="35" t="s">
        <v>27</v>
      </c>
      <c r="D73" s="35">
        <v>120</v>
      </c>
      <c r="E73" s="36">
        <v>0.5</v>
      </c>
      <c r="F73" s="32"/>
      <c r="G73" s="94"/>
      <c r="H73" s="94"/>
      <c r="I73" s="94"/>
      <c r="J73" s="94"/>
      <c r="K73" s="99"/>
      <c r="M73" s="94"/>
      <c r="N73" s="94"/>
      <c r="O73" s="100"/>
      <c r="P73" s="32"/>
      <c r="Q73" s="94"/>
      <c r="R73" s="94"/>
      <c r="S73" s="94"/>
      <c r="T73" s="99"/>
      <c r="U73" s="99"/>
      <c r="V73" s="99"/>
      <c r="W73" s="38"/>
      <c r="X73" s="94"/>
      <c r="Y73" s="100"/>
      <c r="Z73" s="32"/>
      <c r="AA73" s="94"/>
      <c r="AB73" s="94"/>
      <c r="AC73" s="94"/>
      <c r="AD73" s="99"/>
      <c r="AE73" s="99"/>
      <c r="AF73" s="99"/>
      <c r="AG73" s="38"/>
      <c r="AH73" s="94"/>
      <c r="AI73" s="100"/>
      <c r="AJ73" s="37">
        <f t="shared" si="527"/>
        <v>8</v>
      </c>
      <c r="AK73" s="38">
        <f>ROUNDUP(AM$17/2,0)</f>
        <v>15</v>
      </c>
      <c r="AL73" s="98"/>
      <c r="AM73" s="29">
        <v>8</v>
      </c>
      <c r="AN73" s="38">
        <f t="shared" ref="AN73:AN77" si="587">ROUNDUP(AK73/AM73,0)</f>
        <v>2</v>
      </c>
      <c r="AO73" s="38">
        <f t="shared" ref="AO73:AO77" si="588">AN73*$E73</f>
        <v>1</v>
      </c>
      <c r="AP73" s="29"/>
      <c r="AQ73" s="38">
        <f t="shared" si="273"/>
        <v>2</v>
      </c>
      <c r="AR73" s="38">
        <f t="shared" si="530"/>
        <v>24</v>
      </c>
      <c r="AS73" s="47">
        <f t="shared" ref="AS73:AS77" si="589">IF($C73="C",$B73*ROUNDUP(AK73/AM73,0),IF($C73="L",2*$B73*ROUNDUP(AK73/AM73,0),0))</f>
        <v>0</v>
      </c>
      <c r="AT73" s="37">
        <f>AV$17</f>
        <v>8</v>
      </c>
      <c r="AU73" s="38">
        <f>ROUNDUP(AW$17/2,0)</f>
        <v>15</v>
      </c>
      <c r="AV73" s="98"/>
      <c r="AW73" s="29">
        <v>8</v>
      </c>
      <c r="AX73" s="38">
        <f t="shared" ref="AX73" si="590">ROUNDUP(AU73/AW73,0)</f>
        <v>2</v>
      </c>
      <c r="AY73" s="38">
        <f t="shared" ref="AY73" si="591">AX73*$E73</f>
        <v>1</v>
      </c>
      <c r="AZ73" s="29"/>
      <c r="BA73" s="38">
        <f t="shared" si="120"/>
        <v>2</v>
      </c>
      <c r="BB73" s="38">
        <f t="shared" si="362"/>
        <v>24</v>
      </c>
      <c r="BC73" s="47">
        <f t="shared" ref="BC73" si="592">IF($C73="C",$B73*ROUNDUP(AU73/AW73,0),IF($C73="L",2*$B73*ROUNDUP(AU73/AW73,0),0))</f>
        <v>0</v>
      </c>
      <c r="BD73" s="37">
        <f t="shared" si="532"/>
        <v>9</v>
      </c>
      <c r="BE73" s="38">
        <f>ROUNDUP(BG$17/2,0)</f>
        <v>15</v>
      </c>
      <c r="BF73" s="98"/>
      <c r="BG73" s="29">
        <v>8</v>
      </c>
      <c r="BH73" s="38">
        <f t="shared" ref="BH73:BH77" si="593">ROUNDUP(BE73/BG73,0)</f>
        <v>2</v>
      </c>
      <c r="BI73" s="38">
        <f t="shared" ref="BI73:BI77" si="594">BH73*$E73</f>
        <v>1</v>
      </c>
      <c r="BJ73" s="29"/>
      <c r="BK73" s="38">
        <f t="shared" si="278"/>
        <v>2</v>
      </c>
      <c r="BL73" s="38">
        <f t="shared" si="535"/>
        <v>24</v>
      </c>
      <c r="BM73" s="47">
        <f t="shared" ref="BM73:BM77" si="595">IF($C73="C",$B73*ROUNDUP(BE73/BG73,0),IF($C73="L",2*$B73*ROUNDUP(BE73/BG73,0),0))</f>
        <v>0</v>
      </c>
      <c r="BN73" s="37">
        <f>BP$17</f>
        <v>9</v>
      </c>
      <c r="BO73" s="38">
        <f>BQ$17</f>
        <v>30</v>
      </c>
      <c r="BP73" s="98"/>
      <c r="BQ73" s="29">
        <v>8</v>
      </c>
      <c r="BR73" s="38">
        <f t="shared" ref="BR73" si="596">ROUNDUP(BO73/BQ73,0)</f>
        <v>4</v>
      </c>
      <c r="BS73" s="38">
        <f t="shared" ref="BS73" si="597">BR73*$E73</f>
        <v>2</v>
      </c>
      <c r="BT73" s="29"/>
      <c r="BU73" s="38">
        <f t="shared" si="173"/>
        <v>4</v>
      </c>
      <c r="BV73" s="38">
        <f t="shared" si="366"/>
        <v>48</v>
      </c>
      <c r="BW73" s="47">
        <f t="shared" ref="BW73" si="598">IF($C73="C",$B73*ROUNDUP(BO73/BQ73,0),IF($C73="L",2*$B73*ROUNDUP(BO73/BQ73,0),0))</f>
        <v>0</v>
      </c>
      <c r="BX73" s="41">
        <f t="shared" si="537"/>
        <v>10</v>
      </c>
      <c r="BY73" s="38">
        <f>ROUNDUP(CA$17/2,0)</f>
        <v>12</v>
      </c>
      <c r="BZ73" s="98"/>
      <c r="CA73" s="29">
        <v>8</v>
      </c>
      <c r="CB73" s="38">
        <f t="shared" ref="CB73:CB77" si="599">ROUNDUP(BY73/CA73,0)</f>
        <v>2</v>
      </c>
      <c r="CC73" s="38">
        <f t="shared" ref="CC73:CC77" si="600">CB73*$E73</f>
        <v>1</v>
      </c>
      <c r="CD73" s="29"/>
      <c r="CE73" s="38">
        <f t="shared" si="283"/>
        <v>2</v>
      </c>
      <c r="CF73" s="38">
        <f t="shared" si="540"/>
        <v>24</v>
      </c>
      <c r="CG73" s="47">
        <f t="shared" ref="CG73:CG77" si="601">IF($C73="C",$B73*ROUNDUP(BY73/CA73,0),IF($C73="L",2*$B73*ROUNDUP(BY73/CA73,0),0))</f>
        <v>0</v>
      </c>
      <c r="CH73" s="37">
        <f>CJ$17</f>
        <v>10</v>
      </c>
      <c r="CI73" s="38">
        <f>ROUNDUP(CK$17/2,0)</f>
        <v>12</v>
      </c>
      <c r="CJ73" s="98"/>
      <c r="CK73" s="29">
        <v>8</v>
      </c>
      <c r="CL73" s="38">
        <f t="shared" si="476"/>
        <v>2</v>
      </c>
      <c r="CM73" s="38">
        <f t="shared" si="477"/>
        <v>1</v>
      </c>
      <c r="CN73" s="29"/>
      <c r="CO73" s="38">
        <f t="shared" si="178"/>
        <v>2</v>
      </c>
      <c r="CP73" s="38">
        <f t="shared" si="370"/>
        <v>24</v>
      </c>
      <c r="CQ73" s="47">
        <f t="shared" si="478"/>
        <v>0</v>
      </c>
      <c r="CR73" s="37">
        <f t="shared" si="542"/>
        <v>11</v>
      </c>
      <c r="CS73" s="38">
        <f>ROUNDUP(CU$17/2,0)</f>
        <v>12</v>
      </c>
      <c r="CT73" s="98"/>
      <c r="CU73" s="29">
        <v>8</v>
      </c>
      <c r="CV73" s="38">
        <f t="shared" si="543"/>
        <v>2</v>
      </c>
      <c r="CW73" s="38">
        <f t="shared" si="544"/>
        <v>1</v>
      </c>
      <c r="CX73" s="29"/>
      <c r="CY73" s="38">
        <f t="shared" si="288"/>
        <v>2</v>
      </c>
      <c r="CZ73" s="38">
        <f t="shared" si="545"/>
        <v>24</v>
      </c>
      <c r="DA73" s="47">
        <f t="shared" si="546"/>
        <v>0</v>
      </c>
      <c r="DB73" s="37">
        <f>DD$17</f>
        <v>11</v>
      </c>
      <c r="DC73" s="38">
        <f>DE$17</f>
        <v>24</v>
      </c>
      <c r="DD73" s="98"/>
      <c r="DE73" s="29">
        <v>8</v>
      </c>
      <c r="DF73" s="38">
        <f t="shared" si="481"/>
        <v>3</v>
      </c>
      <c r="DG73" s="38">
        <f t="shared" si="482"/>
        <v>1.5</v>
      </c>
      <c r="DH73" s="29"/>
      <c r="DI73" s="38">
        <f t="shared" si="183"/>
        <v>3</v>
      </c>
      <c r="DJ73" s="38">
        <f t="shared" si="374"/>
        <v>36</v>
      </c>
      <c r="DK73" s="47">
        <f t="shared" si="483"/>
        <v>0</v>
      </c>
      <c r="DL73" s="41">
        <f t="shared" si="547"/>
        <v>12</v>
      </c>
      <c r="DM73" s="38">
        <f>ROUNDUP(DO$17/2,0)</f>
        <v>12</v>
      </c>
      <c r="DN73" s="98"/>
      <c r="DO73" s="29">
        <v>8</v>
      </c>
      <c r="DP73" s="38">
        <f t="shared" si="548"/>
        <v>2</v>
      </c>
      <c r="DQ73" s="38">
        <f t="shared" si="549"/>
        <v>1</v>
      </c>
      <c r="DR73" s="29"/>
      <c r="DS73" s="38">
        <f t="shared" si="293"/>
        <v>2</v>
      </c>
      <c r="DT73" s="38">
        <f t="shared" si="550"/>
        <v>24</v>
      </c>
      <c r="DU73" s="47">
        <f t="shared" si="551"/>
        <v>0</v>
      </c>
      <c r="DV73" s="37">
        <f>DX$17</f>
        <v>12</v>
      </c>
      <c r="DW73" s="38">
        <f>ROUNDUP(DY$17/2,0)</f>
        <v>12</v>
      </c>
      <c r="DX73" s="98"/>
      <c r="DY73" s="29">
        <v>8</v>
      </c>
      <c r="DZ73" s="38">
        <f t="shared" si="486"/>
        <v>2</v>
      </c>
      <c r="EA73" s="38">
        <f t="shared" si="487"/>
        <v>1</v>
      </c>
      <c r="EB73" s="29"/>
      <c r="EC73" s="38">
        <f t="shared" si="188"/>
        <v>2</v>
      </c>
      <c r="ED73" s="38">
        <f t="shared" si="378"/>
        <v>24</v>
      </c>
      <c r="EE73" s="47">
        <f t="shared" si="488"/>
        <v>0</v>
      </c>
      <c r="EF73" s="37">
        <f t="shared" si="552"/>
        <v>13</v>
      </c>
      <c r="EG73" s="38">
        <f>ROUNDUP(EI$17/2,0)</f>
        <v>12</v>
      </c>
      <c r="EH73" s="98"/>
      <c r="EI73" s="29">
        <v>8</v>
      </c>
      <c r="EJ73" s="38">
        <f t="shared" si="553"/>
        <v>2</v>
      </c>
      <c r="EK73" s="38">
        <f t="shared" si="554"/>
        <v>1</v>
      </c>
      <c r="EL73" s="29"/>
      <c r="EM73" s="38">
        <f t="shared" si="298"/>
        <v>2</v>
      </c>
      <c r="EN73" s="38">
        <f t="shared" si="555"/>
        <v>24</v>
      </c>
      <c r="EO73" s="47">
        <f t="shared" si="556"/>
        <v>0</v>
      </c>
      <c r="EP73" s="37">
        <f>ER$17</f>
        <v>13</v>
      </c>
      <c r="EQ73" s="38">
        <f>ES$17</f>
        <v>24</v>
      </c>
      <c r="ER73" s="98"/>
      <c r="ES73" s="29">
        <v>8</v>
      </c>
      <c r="ET73" s="38">
        <f t="shared" si="491"/>
        <v>3</v>
      </c>
      <c r="EU73" s="38">
        <f t="shared" si="492"/>
        <v>1.5</v>
      </c>
      <c r="EV73" s="29"/>
      <c r="EW73" s="38">
        <f t="shared" si="193"/>
        <v>3</v>
      </c>
      <c r="EX73" s="38">
        <f t="shared" si="382"/>
        <v>36</v>
      </c>
      <c r="EY73" s="47">
        <f t="shared" si="493"/>
        <v>0</v>
      </c>
      <c r="EZ73" s="41">
        <f t="shared" si="557"/>
        <v>14</v>
      </c>
      <c r="FA73" s="38">
        <f>ROUNDUP(FC$17/2,0)</f>
        <v>12</v>
      </c>
      <c r="FB73" s="98"/>
      <c r="FC73" s="29">
        <v>8</v>
      </c>
      <c r="FD73" s="38">
        <f t="shared" si="558"/>
        <v>2</v>
      </c>
      <c r="FE73" s="38">
        <f t="shared" si="559"/>
        <v>1</v>
      </c>
      <c r="FF73" s="29"/>
      <c r="FG73" s="38">
        <f t="shared" si="303"/>
        <v>2</v>
      </c>
      <c r="FH73" s="38">
        <f t="shared" si="560"/>
        <v>24</v>
      </c>
      <c r="FI73" s="47">
        <f t="shared" si="561"/>
        <v>0</v>
      </c>
      <c r="FJ73" s="37">
        <f>FL$17</f>
        <v>14</v>
      </c>
      <c r="FK73" s="38">
        <f>ROUNDUP(FM$17/2,0)</f>
        <v>12</v>
      </c>
      <c r="FL73" s="98"/>
      <c r="FM73" s="29">
        <v>8</v>
      </c>
      <c r="FN73" s="38">
        <f t="shared" si="496"/>
        <v>2</v>
      </c>
      <c r="FO73" s="38">
        <f t="shared" si="497"/>
        <v>1</v>
      </c>
      <c r="FP73" s="29"/>
      <c r="FQ73" s="38">
        <f t="shared" si="198"/>
        <v>2</v>
      </c>
      <c r="FR73" s="38">
        <f t="shared" si="386"/>
        <v>24</v>
      </c>
      <c r="FS73" s="47">
        <f t="shared" si="498"/>
        <v>0</v>
      </c>
      <c r="FT73" s="37">
        <f t="shared" si="562"/>
        <v>15</v>
      </c>
      <c r="FU73" s="38">
        <f>ROUNDUP(FW$17/2,0)</f>
        <v>12</v>
      </c>
      <c r="FV73" s="98"/>
      <c r="FW73" s="29">
        <v>8</v>
      </c>
      <c r="FX73" s="38">
        <f t="shared" si="563"/>
        <v>2</v>
      </c>
      <c r="FY73" s="38">
        <f t="shared" si="564"/>
        <v>1</v>
      </c>
      <c r="FZ73" s="29"/>
      <c r="GA73" s="38">
        <f t="shared" si="308"/>
        <v>2</v>
      </c>
      <c r="GB73" s="38">
        <f t="shared" si="565"/>
        <v>24</v>
      </c>
      <c r="GC73" s="47">
        <f t="shared" si="566"/>
        <v>0</v>
      </c>
      <c r="GD73" s="37">
        <f>GF$17</f>
        <v>15</v>
      </c>
      <c r="GE73" s="38">
        <f>GG$17</f>
        <v>24</v>
      </c>
      <c r="GF73" s="98"/>
      <c r="GG73" s="29">
        <v>8</v>
      </c>
      <c r="GH73" s="38">
        <f t="shared" si="501"/>
        <v>3</v>
      </c>
      <c r="GI73" s="38">
        <f t="shared" si="502"/>
        <v>1.5</v>
      </c>
      <c r="GJ73" s="29"/>
      <c r="GK73" s="38">
        <f t="shared" si="203"/>
        <v>3</v>
      </c>
      <c r="GL73" s="38">
        <f t="shared" si="390"/>
        <v>36</v>
      </c>
      <c r="GM73" s="47">
        <f t="shared" si="503"/>
        <v>0</v>
      </c>
      <c r="GN73" s="41">
        <f t="shared" si="567"/>
        <v>16</v>
      </c>
      <c r="GO73" s="38">
        <f>ROUNDUP(GQ$17/2,0)</f>
        <v>12</v>
      </c>
      <c r="GP73" s="98"/>
      <c r="GQ73" s="29">
        <v>8</v>
      </c>
      <c r="GR73" s="38">
        <f t="shared" si="568"/>
        <v>2</v>
      </c>
      <c r="GS73" s="38">
        <f t="shared" si="569"/>
        <v>1</v>
      </c>
      <c r="GT73" s="29"/>
      <c r="GU73" s="38">
        <f t="shared" si="313"/>
        <v>2</v>
      </c>
      <c r="GV73" s="38">
        <f t="shared" si="570"/>
        <v>24</v>
      </c>
      <c r="GW73" s="47">
        <f t="shared" si="571"/>
        <v>0</v>
      </c>
      <c r="GX73" s="37">
        <f>GZ$17</f>
        <v>16</v>
      </c>
      <c r="GY73" s="38">
        <f>ROUNDUP(HA$17/2,0)</f>
        <v>12</v>
      </c>
      <c r="GZ73" s="98"/>
      <c r="HA73" s="29">
        <v>8</v>
      </c>
      <c r="HB73" s="38">
        <f t="shared" si="506"/>
        <v>2</v>
      </c>
      <c r="HC73" s="38">
        <f t="shared" si="507"/>
        <v>1</v>
      </c>
      <c r="HD73" s="29"/>
      <c r="HE73" s="38">
        <f t="shared" si="208"/>
        <v>2</v>
      </c>
      <c r="HF73" s="38">
        <f t="shared" si="394"/>
        <v>24</v>
      </c>
      <c r="HG73" s="47">
        <f t="shared" si="508"/>
        <v>0</v>
      </c>
      <c r="HH73" s="37">
        <f t="shared" si="572"/>
        <v>17</v>
      </c>
      <c r="HI73" s="38">
        <f>ROUNDUP(HK$17/2,0)</f>
        <v>12</v>
      </c>
      <c r="HJ73" s="98"/>
      <c r="HK73" s="29">
        <v>8</v>
      </c>
      <c r="HL73" s="38">
        <f t="shared" si="573"/>
        <v>2</v>
      </c>
      <c r="HM73" s="38">
        <f t="shared" si="574"/>
        <v>1</v>
      </c>
      <c r="HN73" s="29"/>
      <c r="HO73" s="38">
        <f t="shared" si="318"/>
        <v>2</v>
      </c>
      <c r="HP73" s="38">
        <f t="shared" si="575"/>
        <v>24</v>
      </c>
      <c r="HQ73" s="47">
        <f t="shared" si="576"/>
        <v>0</v>
      </c>
      <c r="HR73" s="37">
        <f>HT$17</f>
        <v>17</v>
      </c>
      <c r="HS73" s="38">
        <f>HU$17</f>
        <v>24</v>
      </c>
      <c r="HT73" s="98"/>
      <c r="HU73" s="29">
        <v>8</v>
      </c>
      <c r="HV73" s="38">
        <f t="shared" si="511"/>
        <v>3</v>
      </c>
      <c r="HW73" s="38">
        <f t="shared" si="512"/>
        <v>1.5</v>
      </c>
      <c r="HX73" s="29"/>
      <c r="HY73" s="38">
        <f t="shared" si="213"/>
        <v>3</v>
      </c>
      <c r="HZ73" s="38">
        <f t="shared" si="398"/>
        <v>36</v>
      </c>
      <c r="IA73" s="47">
        <f t="shared" si="513"/>
        <v>0</v>
      </c>
      <c r="IB73" s="41">
        <f t="shared" si="577"/>
        <v>18</v>
      </c>
      <c r="IC73" s="38">
        <f>ROUNDUP(IE$17/2,0)</f>
        <v>12</v>
      </c>
      <c r="ID73" s="98"/>
      <c r="IE73" s="29">
        <v>8</v>
      </c>
      <c r="IF73" s="38">
        <f t="shared" si="578"/>
        <v>2</v>
      </c>
      <c r="IG73" s="38">
        <f t="shared" si="579"/>
        <v>1</v>
      </c>
      <c r="IH73" s="29"/>
      <c r="II73" s="38">
        <f t="shared" si="323"/>
        <v>2</v>
      </c>
      <c r="IJ73" s="38">
        <f t="shared" si="580"/>
        <v>24</v>
      </c>
      <c r="IK73" s="47">
        <f t="shared" si="581"/>
        <v>0</v>
      </c>
      <c r="IL73" s="37">
        <f>IN$17</f>
        <v>18</v>
      </c>
      <c r="IM73" s="38">
        <f>ROUNDUP(IO$17/2,0)</f>
        <v>12</v>
      </c>
      <c r="IN73" s="98"/>
      <c r="IO73" s="29">
        <v>8</v>
      </c>
      <c r="IP73" s="38">
        <f t="shared" si="516"/>
        <v>2</v>
      </c>
      <c r="IQ73" s="38">
        <f t="shared" si="517"/>
        <v>1</v>
      </c>
      <c r="IR73" s="29"/>
      <c r="IS73" s="38">
        <f t="shared" si="218"/>
        <v>2</v>
      </c>
      <c r="IT73" s="38">
        <f t="shared" si="402"/>
        <v>24</v>
      </c>
      <c r="IU73" s="47">
        <f t="shared" si="518"/>
        <v>0</v>
      </c>
      <c r="IV73" s="37">
        <f t="shared" si="582"/>
        <v>19</v>
      </c>
      <c r="IW73" s="38">
        <f>ROUNDUP(IY$17/2,0)</f>
        <v>12</v>
      </c>
      <c r="IX73" s="98"/>
      <c r="IY73" s="29">
        <v>8</v>
      </c>
      <c r="IZ73" s="38">
        <f t="shared" si="583"/>
        <v>2</v>
      </c>
      <c r="JA73" s="38">
        <f t="shared" si="584"/>
        <v>1</v>
      </c>
      <c r="JB73" s="29"/>
      <c r="JC73" s="38">
        <f t="shared" si="328"/>
        <v>2</v>
      </c>
      <c r="JD73" s="38">
        <f t="shared" si="585"/>
        <v>24</v>
      </c>
      <c r="JE73" s="47">
        <f t="shared" si="586"/>
        <v>0</v>
      </c>
      <c r="JF73" s="37">
        <f>JH$17</f>
        <v>19</v>
      </c>
      <c r="JG73" s="38">
        <f>JI$17</f>
        <v>24</v>
      </c>
      <c r="JH73" s="98"/>
      <c r="JI73" s="29">
        <v>8</v>
      </c>
      <c r="JJ73" s="38">
        <f t="shared" si="521"/>
        <v>3</v>
      </c>
      <c r="JK73" s="38">
        <f t="shared" si="522"/>
        <v>1.5</v>
      </c>
      <c r="JL73" s="29"/>
      <c r="JM73" s="38">
        <f t="shared" si="223"/>
        <v>3</v>
      </c>
      <c r="JN73" s="38">
        <f t="shared" si="406"/>
        <v>36</v>
      </c>
      <c r="JO73" s="47">
        <f t="shared" si="523"/>
        <v>0</v>
      </c>
    </row>
    <row r="74" spans="1:275" x14ac:dyDescent="0.2">
      <c r="A74" s="93" t="s">
        <v>49</v>
      </c>
      <c r="B74" s="35">
        <v>3</v>
      </c>
      <c r="C74" s="35" t="s">
        <v>25</v>
      </c>
      <c r="D74" s="35">
        <v>32</v>
      </c>
      <c r="E74" s="36">
        <v>0.25</v>
      </c>
      <c r="F74" s="32"/>
      <c r="G74" s="94"/>
      <c r="H74" s="94"/>
      <c r="I74" s="94"/>
      <c r="J74" s="94"/>
      <c r="K74" s="99"/>
      <c r="M74" s="94"/>
      <c r="N74" s="94"/>
      <c r="O74" s="100"/>
      <c r="P74" s="32"/>
      <c r="Q74" s="94"/>
      <c r="R74" s="94"/>
      <c r="S74" s="94"/>
      <c r="T74" s="99"/>
      <c r="U74" s="99"/>
      <c r="V74" s="99"/>
      <c r="W74" s="38"/>
      <c r="X74" s="94"/>
      <c r="Y74" s="100"/>
      <c r="Z74" s="32"/>
      <c r="AA74" s="94"/>
      <c r="AB74" s="94"/>
      <c r="AC74" s="94"/>
      <c r="AD74" s="99"/>
      <c r="AE74" s="99"/>
      <c r="AF74" s="99"/>
      <c r="AG74" s="38"/>
      <c r="AH74" s="94"/>
      <c r="AI74" s="100"/>
      <c r="AJ74" s="37">
        <f t="shared" si="527"/>
        <v>8</v>
      </c>
      <c r="AK74" s="38">
        <f t="shared" ref="AK74:AK75" si="602">AM$17</f>
        <v>30</v>
      </c>
      <c r="AL74" s="98"/>
      <c r="AM74" s="29">
        <v>40</v>
      </c>
      <c r="AN74" s="38">
        <f t="shared" si="587"/>
        <v>1</v>
      </c>
      <c r="AO74" s="38">
        <f t="shared" si="588"/>
        <v>0.25</v>
      </c>
      <c r="AP74" s="29"/>
      <c r="AQ74" s="38">
        <f t="shared" si="273"/>
        <v>1</v>
      </c>
      <c r="AR74" s="38">
        <f t="shared" si="530"/>
        <v>3.2</v>
      </c>
      <c r="AS74" s="47">
        <f t="shared" si="589"/>
        <v>3</v>
      </c>
      <c r="AT74" s="32"/>
      <c r="AU74" s="94"/>
      <c r="AV74" s="94"/>
      <c r="AW74" s="94"/>
      <c r="AX74" s="99"/>
      <c r="AY74" s="99"/>
      <c r="AZ74" s="99"/>
      <c r="BA74" s="38"/>
      <c r="BB74" s="94"/>
      <c r="BC74" s="100"/>
      <c r="BD74" s="37">
        <f t="shared" si="532"/>
        <v>9</v>
      </c>
      <c r="BE74" s="38">
        <f t="shared" ref="BE74:BE75" si="603">BG$17</f>
        <v>30</v>
      </c>
      <c r="BF74" s="98"/>
      <c r="BG74" s="29">
        <v>40</v>
      </c>
      <c r="BH74" s="38">
        <f t="shared" si="593"/>
        <v>1</v>
      </c>
      <c r="BI74" s="38">
        <f t="shared" si="594"/>
        <v>0.25</v>
      </c>
      <c r="BJ74" s="29"/>
      <c r="BK74" s="38">
        <f t="shared" si="278"/>
        <v>1</v>
      </c>
      <c r="BL74" s="38">
        <f t="shared" si="535"/>
        <v>3.2</v>
      </c>
      <c r="BM74" s="47">
        <f t="shared" si="595"/>
        <v>3</v>
      </c>
      <c r="BN74" s="32"/>
      <c r="BO74" s="94"/>
      <c r="BP74" s="94"/>
      <c r="BQ74" s="94"/>
      <c r="BR74" s="99"/>
      <c r="BS74" s="99"/>
      <c r="BT74" s="99"/>
      <c r="BU74" s="38"/>
      <c r="BV74" s="94"/>
      <c r="BW74" s="100"/>
      <c r="BX74" s="41">
        <f t="shared" si="537"/>
        <v>10</v>
      </c>
      <c r="BY74" s="38">
        <f t="shared" ref="BY74:BY75" si="604">CA$17</f>
        <v>24</v>
      </c>
      <c r="BZ74" s="98"/>
      <c r="CA74" s="29">
        <v>40</v>
      </c>
      <c r="CB74" s="38">
        <f t="shared" si="599"/>
        <v>1</v>
      </c>
      <c r="CC74" s="38">
        <f t="shared" si="600"/>
        <v>0.25</v>
      </c>
      <c r="CD74" s="29"/>
      <c r="CE74" s="38">
        <f t="shared" si="283"/>
        <v>1</v>
      </c>
      <c r="CF74" s="38">
        <f t="shared" si="540"/>
        <v>3.2</v>
      </c>
      <c r="CG74" s="47">
        <f t="shared" si="601"/>
        <v>3</v>
      </c>
      <c r="CH74" s="32"/>
      <c r="CI74" s="94"/>
      <c r="CJ74" s="94"/>
      <c r="CK74" s="94"/>
      <c r="CL74" s="99"/>
      <c r="CM74" s="99"/>
      <c r="CN74" s="99"/>
      <c r="CO74" s="38"/>
      <c r="CP74" s="94"/>
      <c r="CQ74" s="100"/>
      <c r="CR74" s="37">
        <f t="shared" si="542"/>
        <v>11</v>
      </c>
      <c r="CS74" s="38">
        <f t="shared" ref="CS74:CS75" si="605">CU$17</f>
        <v>24</v>
      </c>
      <c r="CT74" s="98"/>
      <c r="CU74" s="29">
        <v>40</v>
      </c>
      <c r="CV74" s="38">
        <f t="shared" si="543"/>
        <v>1</v>
      </c>
      <c r="CW74" s="38">
        <f t="shared" si="544"/>
        <v>0.25</v>
      </c>
      <c r="CX74" s="29"/>
      <c r="CY74" s="38">
        <f t="shared" si="288"/>
        <v>1</v>
      </c>
      <c r="CZ74" s="38">
        <f t="shared" si="545"/>
        <v>3.2</v>
      </c>
      <c r="DA74" s="47">
        <f t="shared" si="546"/>
        <v>3</v>
      </c>
      <c r="DB74" s="32"/>
      <c r="DC74" s="94"/>
      <c r="DD74" s="94"/>
      <c r="DE74" s="94"/>
      <c r="DF74" s="99"/>
      <c r="DG74" s="99"/>
      <c r="DH74" s="99"/>
      <c r="DI74" s="38"/>
      <c r="DJ74" s="94"/>
      <c r="DK74" s="100"/>
      <c r="DL74" s="41">
        <f t="shared" si="547"/>
        <v>12</v>
      </c>
      <c r="DM74" s="38">
        <f t="shared" ref="DM74:DM75" si="606">DO$17</f>
        <v>24</v>
      </c>
      <c r="DN74" s="98"/>
      <c r="DO74" s="29">
        <v>40</v>
      </c>
      <c r="DP74" s="38">
        <f t="shared" si="548"/>
        <v>1</v>
      </c>
      <c r="DQ74" s="38">
        <f t="shared" si="549"/>
        <v>0.25</v>
      </c>
      <c r="DR74" s="29"/>
      <c r="DS74" s="38">
        <f t="shared" si="293"/>
        <v>1</v>
      </c>
      <c r="DT74" s="38">
        <f t="shared" si="550"/>
        <v>3.2</v>
      </c>
      <c r="DU74" s="47">
        <f t="shared" si="551"/>
        <v>3</v>
      </c>
      <c r="DV74" s="32"/>
      <c r="DW74" s="94"/>
      <c r="DX74" s="94"/>
      <c r="DY74" s="94"/>
      <c r="DZ74" s="99"/>
      <c r="EA74" s="99"/>
      <c r="EB74" s="99"/>
      <c r="EC74" s="38"/>
      <c r="ED74" s="94"/>
      <c r="EE74" s="100"/>
      <c r="EF74" s="37">
        <f t="shared" si="552"/>
        <v>13</v>
      </c>
      <c r="EG74" s="38">
        <f t="shared" ref="EG74:EG75" si="607">EI$17</f>
        <v>24</v>
      </c>
      <c r="EH74" s="98"/>
      <c r="EI74" s="29">
        <v>40</v>
      </c>
      <c r="EJ74" s="38">
        <f t="shared" si="553"/>
        <v>1</v>
      </c>
      <c r="EK74" s="38">
        <f t="shared" si="554"/>
        <v>0.25</v>
      </c>
      <c r="EL74" s="29"/>
      <c r="EM74" s="38">
        <f t="shared" si="298"/>
        <v>1</v>
      </c>
      <c r="EN74" s="38">
        <f t="shared" si="555"/>
        <v>3.2</v>
      </c>
      <c r="EO74" s="47">
        <f t="shared" si="556"/>
        <v>3</v>
      </c>
      <c r="EP74" s="32"/>
      <c r="EQ74" s="94"/>
      <c r="ER74" s="94"/>
      <c r="ES74" s="94"/>
      <c r="ET74" s="99"/>
      <c r="EU74" s="99"/>
      <c r="EV74" s="99"/>
      <c r="EW74" s="38"/>
      <c r="EX74" s="94"/>
      <c r="EY74" s="100"/>
      <c r="EZ74" s="41">
        <f t="shared" si="557"/>
        <v>14</v>
      </c>
      <c r="FA74" s="38">
        <f t="shared" ref="FA74:FA75" si="608">FC$17</f>
        <v>24</v>
      </c>
      <c r="FB74" s="98"/>
      <c r="FC74" s="29">
        <v>40</v>
      </c>
      <c r="FD74" s="38">
        <f t="shared" si="558"/>
        <v>1</v>
      </c>
      <c r="FE74" s="38">
        <f t="shared" si="559"/>
        <v>0.25</v>
      </c>
      <c r="FF74" s="29"/>
      <c r="FG74" s="38">
        <f t="shared" si="303"/>
        <v>1</v>
      </c>
      <c r="FH74" s="38">
        <f t="shared" si="560"/>
        <v>3.2</v>
      </c>
      <c r="FI74" s="47">
        <f t="shared" si="561"/>
        <v>3</v>
      </c>
      <c r="FJ74" s="32"/>
      <c r="FK74" s="94"/>
      <c r="FL74" s="94"/>
      <c r="FM74" s="94"/>
      <c r="FN74" s="99"/>
      <c r="FO74" s="99"/>
      <c r="FP74" s="99"/>
      <c r="FQ74" s="38"/>
      <c r="FR74" s="94"/>
      <c r="FS74" s="100"/>
      <c r="FT74" s="37">
        <f t="shared" si="562"/>
        <v>15</v>
      </c>
      <c r="FU74" s="38">
        <f t="shared" ref="FU74:FU75" si="609">FW$17</f>
        <v>24</v>
      </c>
      <c r="FV74" s="98"/>
      <c r="FW74" s="29">
        <v>40</v>
      </c>
      <c r="FX74" s="38">
        <f t="shared" si="563"/>
        <v>1</v>
      </c>
      <c r="FY74" s="38">
        <f t="shared" si="564"/>
        <v>0.25</v>
      </c>
      <c r="FZ74" s="29"/>
      <c r="GA74" s="38">
        <f t="shared" si="308"/>
        <v>1</v>
      </c>
      <c r="GB74" s="38">
        <f t="shared" si="565"/>
        <v>3.2</v>
      </c>
      <c r="GC74" s="47">
        <f t="shared" si="566"/>
        <v>3</v>
      </c>
      <c r="GD74" s="32"/>
      <c r="GE74" s="94"/>
      <c r="GF74" s="94"/>
      <c r="GG74" s="94"/>
      <c r="GH74" s="99"/>
      <c r="GI74" s="99"/>
      <c r="GJ74" s="99"/>
      <c r="GK74" s="38"/>
      <c r="GL74" s="94"/>
      <c r="GM74" s="100"/>
      <c r="GN74" s="41">
        <f t="shared" si="567"/>
        <v>16</v>
      </c>
      <c r="GO74" s="38">
        <f t="shared" ref="GO74:GO75" si="610">GQ$17</f>
        <v>24</v>
      </c>
      <c r="GP74" s="98"/>
      <c r="GQ74" s="29">
        <v>40</v>
      </c>
      <c r="GR74" s="38">
        <f t="shared" si="568"/>
        <v>1</v>
      </c>
      <c r="GS74" s="38">
        <f t="shared" si="569"/>
        <v>0.25</v>
      </c>
      <c r="GT74" s="29"/>
      <c r="GU74" s="38">
        <f t="shared" si="313"/>
        <v>1</v>
      </c>
      <c r="GV74" s="38">
        <f t="shared" si="570"/>
        <v>3.2</v>
      </c>
      <c r="GW74" s="47">
        <f t="shared" si="571"/>
        <v>3</v>
      </c>
      <c r="GX74" s="32"/>
      <c r="GY74" s="94"/>
      <c r="GZ74" s="94"/>
      <c r="HA74" s="94"/>
      <c r="HB74" s="99"/>
      <c r="HC74" s="99"/>
      <c r="HD74" s="99"/>
      <c r="HE74" s="38"/>
      <c r="HF74" s="94"/>
      <c r="HG74" s="100"/>
      <c r="HH74" s="37">
        <f t="shared" si="572"/>
        <v>17</v>
      </c>
      <c r="HI74" s="38">
        <f t="shared" ref="HI74:HI75" si="611">HK$17</f>
        <v>24</v>
      </c>
      <c r="HJ74" s="98"/>
      <c r="HK74" s="29">
        <v>40</v>
      </c>
      <c r="HL74" s="38">
        <f t="shared" si="573"/>
        <v>1</v>
      </c>
      <c r="HM74" s="38">
        <f t="shared" si="574"/>
        <v>0.25</v>
      </c>
      <c r="HN74" s="29"/>
      <c r="HO74" s="38">
        <f t="shared" si="318"/>
        <v>1</v>
      </c>
      <c r="HP74" s="38">
        <f t="shared" si="575"/>
        <v>3.2</v>
      </c>
      <c r="HQ74" s="47">
        <f t="shared" si="576"/>
        <v>3</v>
      </c>
      <c r="HR74" s="32"/>
      <c r="HS74" s="94"/>
      <c r="HT74" s="94"/>
      <c r="HU74" s="94"/>
      <c r="HV74" s="99"/>
      <c r="HW74" s="99"/>
      <c r="HX74" s="99"/>
      <c r="HY74" s="38"/>
      <c r="HZ74" s="94"/>
      <c r="IA74" s="100"/>
      <c r="IB74" s="41">
        <f t="shared" si="577"/>
        <v>18</v>
      </c>
      <c r="IC74" s="38">
        <f t="shared" ref="IC74:IC75" si="612">IE$17</f>
        <v>24</v>
      </c>
      <c r="ID74" s="98"/>
      <c r="IE74" s="29">
        <v>40</v>
      </c>
      <c r="IF74" s="38">
        <f t="shared" si="578"/>
        <v>1</v>
      </c>
      <c r="IG74" s="38">
        <f t="shared" si="579"/>
        <v>0.25</v>
      </c>
      <c r="IH74" s="29"/>
      <c r="II74" s="38">
        <f t="shared" si="323"/>
        <v>1</v>
      </c>
      <c r="IJ74" s="38">
        <f t="shared" si="580"/>
        <v>3.2</v>
      </c>
      <c r="IK74" s="47">
        <f t="shared" si="581"/>
        <v>3</v>
      </c>
      <c r="IL74" s="32"/>
      <c r="IM74" s="94"/>
      <c r="IN74" s="94"/>
      <c r="IO74" s="94"/>
      <c r="IP74" s="99"/>
      <c r="IQ74" s="99"/>
      <c r="IR74" s="99"/>
      <c r="IS74" s="38"/>
      <c r="IT74" s="94"/>
      <c r="IU74" s="100"/>
      <c r="IV74" s="37">
        <f t="shared" si="582"/>
        <v>19</v>
      </c>
      <c r="IW74" s="38">
        <f t="shared" ref="IW74:IW75" si="613">IY$17</f>
        <v>24</v>
      </c>
      <c r="IX74" s="98"/>
      <c r="IY74" s="29">
        <v>40</v>
      </c>
      <c r="IZ74" s="38">
        <f t="shared" si="583"/>
        <v>1</v>
      </c>
      <c r="JA74" s="38">
        <f t="shared" si="584"/>
        <v>0.25</v>
      </c>
      <c r="JB74" s="29"/>
      <c r="JC74" s="38">
        <f t="shared" si="328"/>
        <v>1</v>
      </c>
      <c r="JD74" s="38">
        <f t="shared" si="585"/>
        <v>3.2</v>
      </c>
      <c r="JE74" s="47">
        <f t="shared" si="586"/>
        <v>3</v>
      </c>
      <c r="JF74" s="32"/>
      <c r="JG74" s="94"/>
      <c r="JH74" s="94"/>
      <c r="JI74" s="94"/>
      <c r="JJ74" s="99"/>
      <c r="JK74" s="99"/>
      <c r="JL74" s="99"/>
      <c r="JM74" s="38"/>
      <c r="JN74" s="94"/>
      <c r="JO74" s="100"/>
    </row>
    <row r="75" spans="1:275" x14ac:dyDescent="0.2">
      <c r="A75" s="93" t="s">
        <v>48</v>
      </c>
      <c r="B75" s="35">
        <v>3</v>
      </c>
      <c r="C75" s="35" t="s">
        <v>27</v>
      </c>
      <c r="D75" s="35">
        <v>90</v>
      </c>
      <c r="E75" s="36">
        <v>0.5</v>
      </c>
      <c r="F75" s="32"/>
      <c r="G75" s="94"/>
      <c r="H75" s="94"/>
      <c r="I75" s="94"/>
      <c r="J75" s="94"/>
      <c r="K75" s="99"/>
      <c r="M75" s="94"/>
      <c r="N75" s="94"/>
      <c r="O75" s="100"/>
      <c r="P75" s="32"/>
      <c r="Q75" s="94"/>
      <c r="R75" s="94"/>
      <c r="S75" s="94"/>
      <c r="T75" s="99"/>
      <c r="U75" s="99"/>
      <c r="V75" s="99"/>
      <c r="W75" s="38"/>
      <c r="X75" s="94"/>
      <c r="Y75" s="100"/>
      <c r="Z75" s="32"/>
      <c r="AA75" s="94"/>
      <c r="AB75" s="94"/>
      <c r="AC75" s="94"/>
      <c r="AD75" s="99"/>
      <c r="AE75" s="99"/>
      <c r="AF75" s="99"/>
      <c r="AG75" s="38"/>
      <c r="AH75" s="94"/>
      <c r="AI75" s="100"/>
      <c r="AJ75" s="37">
        <f t="shared" si="527"/>
        <v>8</v>
      </c>
      <c r="AK75" s="38">
        <f t="shared" si="602"/>
        <v>30</v>
      </c>
      <c r="AL75" s="98"/>
      <c r="AM75" s="29">
        <v>8</v>
      </c>
      <c r="AN75" s="38">
        <f t="shared" si="587"/>
        <v>4</v>
      </c>
      <c r="AO75" s="38">
        <f t="shared" si="588"/>
        <v>2</v>
      </c>
      <c r="AP75" s="29"/>
      <c r="AQ75" s="38">
        <f t="shared" si="273"/>
        <v>4</v>
      </c>
      <c r="AR75" s="38">
        <f t="shared" si="530"/>
        <v>36</v>
      </c>
      <c r="AS75" s="47">
        <f t="shared" si="589"/>
        <v>0</v>
      </c>
      <c r="AT75" s="32"/>
      <c r="AU75" s="94"/>
      <c r="AV75" s="94"/>
      <c r="AW75" s="94"/>
      <c r="AX75" s="99"/>
      <c r="AY75" s="99"/>
      <c r="AZ75" s="99"/>
      <c r="BA75" s="38"/>
      <c r="BB75" s="94"/>
      <c r="BC75" s="100"/>
      <c r="BD75" s="37">
        <f t="shared" si="532"/>
        <v>9</v>
      </c>
      <c r="BE75" s="38">
        <f t="shared" si="603"/>
        <v>30</v>
      </c>
      <c r="BF75" s="98"/>
      <c r="BG75" s="29">
        <v>8</v>
      </c>
      <c r="BH75" s="38">
        <f t="shared" si="593"/>
        <v>4</v>
      </c>
      <c r="BI75" s="38">
        <f t="shared" si="594"/>
        <v>2</v>
      </c>
      <c r="BJ75" s="29"/>
      <c r="BK75" s="38">
        <f t="shared" si="278"/>
        <v>4</v>
      </c>
      <c r="BL75" s="38">
        <f t="shared" si="535"/>
        <v>36</v>
      </c>
      <c r="BM75" s="47">
        <f t="shared" si="595"/>
        <v>0</v>
      </c>
      <c r="BN75" s="32"/>
      <c r="BO75" s="94"/>
      <c r="BP75" s="94"/>
      <c r="BQ75" s="94"/>
      <c r="BR75" s="99"/>
      <c r="BS75" s="99"/>
      <c r="BT75" s="99"/>
      <c r="BU75" s="38"/>
      <c r="BV75" s="94"/>
      <c r="BW75" s="100"/>
      <c r="BX75" s="41">
        <f t="shared" si="537"/>
        <v>10</v>
      </c>
      <c r="BY75" s="38">
        <f t="shared" si="604"/>
        <v>24</v>
      </c>
      <c r="BZ75" s="98"/>
      <c r="CA75" s="29">
        <v>8</v>
      </c>
      <c r="CB75" s="38">
        <f t="shared" si="599"/>
        <v>3</v>
      </c>
      <c r="CC75" s="38">
        <f t="shared" si="600"/>
        <v>1.5</v>
      </c>
      <c r="CD75" s="29"/>
      <c r="CE75" s="38">
        <f t="shared" si="283"/>
        <v>3</v>
      </c>
      <c r="CF75" s="38">
        <f t="shared" si="540"/>
        <v>27</v>
      </c>
      <c r="CG75" s="47">
        <f t="shared" si="601"/>
        <v>0</v>
      </c>
      <c r="CH75" s="32"/>
      <c r="CI75" s="94"/>
      <c r="CJ75" s="94"/>
      <c r="CK75" s="94"/>
      <c r="CL75" s="99"/>
      <c r="CM75" s="99"/>
      <c r="CN75" s="99"/>
      <c r="CO75" s="38"/>
      <c r="CP75" s="94"/>
      <c r="CQ75" s="100"/>
      <c r="CR75" s="37">
        <f t="shared" si="542"/>
        <v>11</v>
      </c>
      <c r="CS75" s="38">
        <f t="shared" si="605"/>
        <v>24</v>
      </c>
      <c r="CT75" s="98"/>
      <c r="CU75" s="29">
        <v>8</v>
      </c>
      <c r="CV75" s="38">
        <f t="shared" si="543"/>
        <v>3</v>
      </c>
      <c r="CW75" s="38">
        <f t="shared" si="544"/>
        <v>1.5</v>
      </c>
      <c r="CX75" s="29"/>
      <c r="CY75" s="38">
        <f t="shared" si="288"/>
        <v>3</v>
      </c>
      <c r="CZ75" s="38">
        <f t="shared" si="545"/>
        <v>27</v>
      </c>
      <c r="DA75" s="47">
        <f t="shared" si="546"/>
        <v>0</v>
      </c>
      <c r="DB75" s="32"/>
      <c r="DC75" s="94"/>
      <c r="DD75" s="94"/>
      <c r="DE75" s="94"/>
      <c r="DF75" s="99"/>
      <c r="DG75" s="99"/>
      <c r="DH75" s="99"/>
      <c r="DI75" s="38"/>
      <c r="DJ75" s="94"/>
      <c r="DK75" s="100"/>
      <c r="DL75" s="41">
        <f t="shared" si="547"/>
        <v>12</v>
      </c>
      <c r="DM75" s="38">
        <f t="shared" si="606"/>
        <v>24</v>
      </c>
      <c r="DN75" s="98"/>
      <c r="DO75" s="29">
        <v>8</v>
      </c>
      <c r="DP75" s="38">
        <f t="shared" si="548"/>
        <v>3</v>
      </c>
      <c r="DQ75" s="38">
        <f t="shared" si="549"/>
        <v>1.5</v>
      </c>
      <c r="DR75" s="29"/>
      <c r="DS75" s="38">
        <f t="shared" si="293"/>
        <v>3</v>
      </c>
      <c r="DT75" s="38">
        <f t="shared" si="550"/>
        <v>27</v>
      </c>
      <c r="DU75" s="47">
        <f t="shared" si="551"/>
        <v>0</v>
      </c>
      <c r="DV75" s="32"/>
      <c r="DW75" s="94"/>
      <c r="DX75" s="94"/>
      <c r="DY75" s="94"/>
      <c r="DZ75" s="99"/>
      <c r="EA75" s="99"/>
      <c r="EB75" s="99"/>
      <c r="EC75" s="38"/>
      <c r="ED75" s="94"/>
      <c r="EE75" s="100"/>
      <c r="EF75" s="37">
        <f t="shared" si="552"/>
        <v>13</v>
      </c>
      <c r="EG75" s="38">
        <f t="shared" si="607"/>
        <v>24</v>
      </c>
      <c r="EH75" s="98"/>
      <c r="EI75" s="29">
        <v>8</v>
      </c>
      <c r="EJ75" s="38">
        <f t="shared" si="553"/>
        <v>3</v>
      </c>
      <c r="EK75" s="38">
        <f t="shared" si="554"/>
        <v>1.5</v>
      </c>
      <c r="EL75" s="29"/>
      <c r="EM75" s="38">
        <f t="shared" si="298"/>
        <v>3</v>
      </c>
      <c r="EN75" s="38">
        <f t="shared" si="555"/>
        <v>27</v>
      </c>
      <c r="EO75" s="47">
        <f t="shared" si="556"/>
        <v>0</v>
      </c>
      <c r="EP75" s="32"/>
      <c r="EQ75" s="94"/>
      <c r="ER75" s="94"/>
      <c r="ES75" s="94"/>
      <c r="ET75" s="99"/>
      <c r="EU75" s="99"/>
      <c r="EV75" s="99"/>
      <c r="EW75" s="38"/>
      <c r="EX75" s="94"/>
      <c r="EY75" s="100"/>
      <c r="EZ75" s="41">
        <f t="shared" si="557"/>
        <v>14</v>
      </c>
      <c r="FA75" s="38">
        <f t="shared" si="608"/>
        <v>24</v>
      </c>
      <c r="FB75" s="98"/>
      <c r="FC75" s="29">
        <v>8</v>
      </c>
      <c r="FD75" s="38">
        <f t="shared" si="558"/>
        <v>3</v>
      </c>
      <c r="FE75" s="38">
        <f t="shared" si="559"/>
        <v>1.5</v>
      </c>
      <c r="FF75" s="29"/>
      <c r="FG75" s="38">
        <f t="shared" si="303"/>
        <v>3</v>
      </c>
      <c r="FH75" s="38">
        <f t="shared" si="560"/>
        <v>27</v>
      </c>
      <c r="FI75" s="47">
        <f t="shared" si="561"/>
        <v>0</v>
      </c>
      <c r="FJ75" s="32"/>
      <c r="FK75" s="94"/>
      <c r="FL75" s="94"/>
      <c r="FM75" s="94"/>
      <c r="FN75" s="99"/>
      <c r="FO75" s="99"/>
      <c r="FP75" s="99"/>
      <c r="FQ75" s="38"/>
      <c r="FR75" s="94"/>
      <c r="FS75" s="100"/>
      <c r="FT75" s="37">
        <f t="shared" si="562"/>
        <v>15</v>
      </c>
      <c r="FU75" s="38">
        <f t="shared" si="609"/>
        <v>24</v>
      </c>
      <c r="FV75" s="98"/>
      <c r="FW75" s="29">
        <v>8</v>
      </c>
      <c r="FX75" s="38">
        <f t="shared" si="563"/>
        <v>3</v>
      </c>
      <c r="FY75" s="38">
        <f t="shared" si="564"/>
        <v>1.5</v>
      </c>
      <c r="FZ75" s="29"/>
      <c r="GA75" s="38">
        <f t="shared" si="308"/>
        <v>3</v>
      </c>
      <c r="GB75" s="38">
        <f t="shared" si="565"/>
        <v>27</v>
      </c>
      <c r="GC75" s="47">
        <f t="shared" si="566"/>
        <v>0</v>
      </c>
      <c r="GD75" s="32"/>
      <c r="GE75" s="94"/>
      <c r="GF75" s="94"/>
      <c r="GG75" s="94"/>
      <c r="GH75" s="99"/>
      <c r="GI75" s="99"/>
      <c r="GJ75" s="99"/>
      <c r="GK75" s="38"/>
      <c r="GL75" s="94"/>
      <c r="GM75" s="100"/>
      <c r="GN75" s="41">
        <f t="shared" si="567"/>
        <v>16</v>
      </c>
      <c r="GO75" s="38">
        <f t="shared" si="610"/>
        <v>24</v>
      </c>
      <c r="GP75" s="98"/>
      <c r="GQ75" s="29">
        <v>8</v>
      </c>
      <c r="GR75" s="38">
        <f t="shared" si="568"/>
        <v>3</v>
      </c>
      <c r="GS75" s="38">
        <f t="shared" si="569"/>
        <v>1.5</v>
      </c>
      <c r="GT75" s="29"/>
      <c r="GU75" s="38">
        <f t="shared" si="313"/>
        <v>3</v>
      </c>
      <c r="GV75" s="38">
        <f t="shared" si="570"/>
        <v>27</v>
      </c>
      <c r="GW75" s="47">
        <f t="shared" si="571"/>
        <v>0</v>
      </c>
      <c r="GX75" s="32"/>
      <c r="GY75" s="94"/>
      <c r="GZ75" s="94"/>
      <c r="HA75" s="94"/>
      <c r="HB75" s="99"/>
      <c r="HC75" s="99"/>
      <c r="HD75" s="99"/>
      <c r="HE75" s="38"/>
      <c r="HF75" s="94"/>
      <c r="HG75" s="100"/>
      <c r="HH75" s="37">
        <f t="shared" si="572"/>
        <v>17</v>
      </c>
      <c r="HI75" s="38">
        <f t="shared" si="611"/>
        <v>24</v>
      </c>
      <c r="HJ75" s="98"/>
      <c r="HK75" s="29">
        <v>8</v>
      </c>
      <c r="HL75" s="38">
        <f t="shared" si="573"/>
        <v>3</v>
      </c>
      <c r="HM75" s="38">
        <f t="shared" si="574"/>
        <v>1.5</v>
      </c>
      <c r="HN75" s="29"/>
      <c r="HO75" s="38">
        <f t="shared" si="318"/>
        <v>3</v>
      </c>
      <c r="HP75" s="38">
        <f t="shared" si="575"/>
        <v>27</v>
      </c>
      <c r="HQ75" s="47">
        <f t="shared" si="576"/>
        <v>0</v>
      </c>
      <c r="HR75" s="32"/>
      <c r="HS75" s="94"/>
      <c r="HT75" s="94"/>
      <c r="HU75" s="94"/>
      <c r="HV75" s="99"/>
      <c r="HW75" s="99"/>
      <c r="HX75" s="99"/>
      <c r="HY75" s="38"/>
      <c r="HZ75" s="94"/>
      <c r="IA75" s="100"/>
      <c r="IB75" s="41">
        <f t="shared" si="577"/>
        <v>18</v>
      </c>
      <c r="IC75" s="38">
        <f t="shared" si="612"/>
        <v>24</v>
      </c>
      <c r="ID75" s="98"/>
      <c r="IE75" s="29">
        <v>8</v>
      </c>
      <c r="IF75" s="38">
        <f t="shared" si="578"/>
        <v>3</v>
      </c>
      <c r="IG75" s="38">
        <f t="shared" si="579"/>
        <v>1.5</v>
      </c>
      <c r="IH75" s="29"/>
      <c r="II75" s="38">
        <f t="shared" si="323"/>
        <v>3</v>
      </c>
      <c r="IJ75" s="38">
        <f t="shared" si="580"/>
        <v>27</v>
      </c>
      <c r="IK75" s="47">
        <f t="shared" si="581"/>
        <v>0</v>
      </c>
      <c r="IL75" s="32"/>
      <c r="IM75" s="94"/>
      <c r="IN75" s="94"/>
      <c r="IO75" s="94"/>
      <c r="IP75" s="99"/>
      <c r="IQ75" s="99"/>
      <c r="IR75" s="99"/>
      <c r="IS75" s="38"/>
      <c r="IT75" s="94"/>
      <c r="IU75" s="100"/>
      <c r="IV75" s="37">
        <f t="shared" si="582"/>
        <v>19</v>
      </c>
      <c r="IW75" s="38">
        <f t="shared" si="613"/>
        <v>24</v>
      </c>
      <c r="IX75" s="98"/>
      <c r="IY75" s="29">
        <v>8</v>
      </c>
      <c r="IZ75" s="38">
        <f t="shared" si="583"/>
        <v>3</v>
      </c>
      <c r="JA75" s="38">
        <f t="shared" si="584"/>
        <v>1.5</v>
      </c>
      <c r="JB75" s="29"/>
      <c r="JC75" s="38">
        <f t="shared" si="328"/>
        <v>3</v>
      </c>
      <c r="JD75" s="38">
        <f t="shared" si="585"/>
        <v>27</v>
      </c>
      <c r="JE75" s="47">
        <f t="shared" si="586"/>
        <v>0</v>
      </c>
      <c r="JF75" s="32"/>
      <c r="JG75" s="94"/>
      <c r="JH75" s="94"/>
      <c r="JI75" s="94"/>
      <c r="JJ75" s="99"/>
      <c r="JK75" s="99"/>
      <c r="JL75" s="99"/>
      <c r="JM75" s="38"/>
      <c r="JN75" s="94"/>
      <c r="JO75" s="100"/>
    </row>
    <row r="76" spans="1:275" x14ac:dyDescent="0.2">
      <c r="A76" s="93" t="s">
        <v>64</v>
      </c>
      <c r="B76" s="35">
        <v>3</v>
      </c>
      <c r="C76" s="35" t="s">
        <v>25</v>
      </c>
      <c r="D76" s="35">
        <v>32</v>
      </c>
      <c r="E76" s="36">
        <v>0.25</v>
      </c>
      <c r="F76" s="32"/>
      <c r="G76" s="94"/>
      <c r="H76" s="94"/>
      <c r="I76" s="94"/>
      <c r="J76" s="94"/>
      <c r="K76" s="99"/>
      <c r="M76" s="94"/>
      <c r="N76" s="94"/>
      <c r="O76" s="100"/>
      <c r="P76" s="32"/>
      <c r="Q76" s="94"/>
      <c r="R76" s="94"/>
      <c r="S76" s="94"/>
      <c r="T76" s="99"/>
      <c r="U76" s="99"/>
      <c r="V76" s="99"/>
      <c r="W76" s="38"/>
      <c r="X76" s="94"/>
      <c r="Y76" s="100"/>
      <c r="Z76" s="32"/>
      <c r="AA76" s="94"/>
      <c r="AB76" s="94"/>
      <c r="AC76" s="94"/>
      <c r="AD76" s="99"/>
      <c r="AE76" s="99"/>
      <c r="AF76" s="99"/>
      <c r="AG76" s="38"/>
      <c r="AH76" s="94"/>
      <c r="AI76" s="100"/>
      <c r="AJ76" s="37">
        <f t="shared" si="527"/>
        <v>8</v>
      </c>
      <c r="AK76" s="38">
        <f>ROUNDUP(AM$17/2,0)</f>
        <v>15</v>
      </c>
      <c r="AL76" s="98"/>
      <c r="AM76" s="29">
        <v>40</v>
      </c>
      <c r="AN76" s="38">
        <f t="shared" si="587"/>
        <v>1</v>
      </c>
      <c r="AO76" s="38">
        <f t="shared" si="588"/>
        <v>0.25</v>
      </c>
      <c r="AP76" s="29"/>
      <c r="AQ76" s="38">
        <f t="shared" si="273"/>
        <v>1</v>
      </c>
      <c r="AR76" s="38">
        <f t="shared" si="530"/>
        <v>3.2</v>
      </c>
      <c r="AS76" s="47">
        <f t="shared" si="589"/>
        <v>3</v>
      </c>
      <c r="AT76" s="37">
        <f>AV$17</f>
        <v>8</v>
      </c>
      <c r="AU76" s="38">
        <f>ROUNDUP(AW$17/2,0)</f>
        <v>15</v>
      </c>
      <c r="AV76" s="98"/>
      <c r="AW76" s="29">
        <v>40</v>
      </c>
      <c r="AX76" s="38">
        <f t="shared" ref="AX76" si="614">ROUNDUP(AU76/AW76,0)</f>
        <v>1</v>
      </c>
      <c r="AY76" s="38">
        <f t="shared" ref="AY76" si="615">AX76*$E76</f>
        <v>0.25</v>
      </c>
      <c r="AZ76" s="29"/>
      <c r="BA76" s="38">
        <f t="shared" si="120"/>
        <v>1</v>
      </c>
      <c r="BB76" s="38">
        <f t="shared" ref="BB76:BB79" si="616">BA76*$D76/10</f>
        <v>3.2</v>
      </c>
      <c r="BC76" s="47">
        <f t="shared" ref="BC76" si="617">IF($C76="C",$B76*ROUNDUP(AU76/AW76,0),IF($C76="L",2*$B76*ROUNDUP(AU76/AW76,0),0))</f>
        <v>3</v>
      </c>
      <c r="BD76" s="37">
        <f t="shared" si="532"/>
        <v>9</v>
      </c>
      <c r="BE76" s="38">
        <f>ROUNDUP(BG$17/2,0)</f>
        <v>15</v>
      </c>
      <c r="BF76" s="98"/>
      <c r="BG76" s="29">
        <v>40</v>
      </c>
      <c r="BH76" s="38">
        <f t="shared" si="593"/>
        <v>1</v>
      </c>
      <c r="BI76" s="38">
        <f t="shared" si="594"/>
        <v>0.25</v>
      </c>
      <c r="BJ76" s="29"/>
      <c r="BK76" s="38">
        <f t="shared" si="278"/>
        <v>1</v>
      </c>
      <c r="BL76" s="38">
        <f t="shared" si="535"/>
        <v>3.2</v>
      </c>
      <c r="BM76" s="47">
        <f t="shared" si="595"/>
        <v>3</v>
      </c>
      <c r="BN76" s="37">
        <f t="shared" ref="BN76:BO79" si="618">BP$17</f>
        <v>9</v>
      </c>
      <c r="BO76" s="38">
        <f t="shared" si="618"/>
        <v>30</v>
      </c>
      <c r="BP76" s="98"/>
      <c r="BQ76" s="29">
        <v>40</v>
      </c>
      <c r="BR76" s="38">
        <f t="shared" ref="BR76:BR79" si="619">ROUNDUP(BO76/BQ76,0)</f>
        <v>1</v>
      </c>
      <c r="BS76" s="38">
        <f t="shared" ref="BS76:BS79" si="620">BR76*$E76</f>
        <v>0.25</v>
      </c>
      <c r="BT76" s="29"/>
      <c r="BU76" s="38">
        <f t="shared" si="173"/>
        <v>1</v>
      </c>
      <c r="BV76" s="38">
        <f t="shared" ref="BV76:BV79" si="621">BU76*$D76/10</f>
        <v>3.2</v>
      </c>
      <c r="BW76" s="47">
        <f t="shared" ref="BW76:BW79" si="622">IF($C76="C",$B76*ROUNDUP(BO76/BQ76,0),IF($C76="L",2*$B76*ROUNDUP(BO76/BQ76,0),0))</f>
        <v>3</v>
      </c>
      <c r="BX76" s="41">
        <f t="shared" si="537"/>
        <v>10</v>
      </c>
      <c r="BY76" s="38">
        <f>ROUNDUP(CA$17/2,0)</f>
        <v>12</v>
      </c>
      <c r="BZ76" s="98"/>
      <c r="CA76" s="29">
        <v>40</v>
      </c>
      <c r="CB76" s="38">
        <f t="shared" si="599"/>
        <v>1</v>
      </c>
      <c r="CC76" s="38">
        <f t="shared" si="600"/>
        <v>0.25</v>
      </c>
      <c r="CD76" s="29"/>
      <c r="CE76" s="38">
        <f t="shared" si="283"/>
        <v>1</v>
      </c>
      <c r="CF76" s="38">
        <f t="shared" si="540"/>
        <v>3.2</v>
      </c>
      <c r="CG76" s="47">
        <f t="shared" si="601"/>
        <v>3</v>
      </c>
      <c r="CH76" s="37">
        <f>CJ$17</f>
        <v>10</v>
      </c>
      <c r="CI76" s="38">
        <f>ROUNDUP(CK$17/2,0)</f>
        <v>12</v>
      </c>
      <c r="CJ76" s="98"/>
      <c r="CK76" s="29">
        <v>40</v>
      </c>
      <c r="CL76" s="38">
        <f t="shared" ref="CL76:CL79" si="623">ROUNDUP(CI76/CK76,0)</f>
        <v>1</v>
      </c>
      <c r="CM76" s="38">
        <f t="shared" ref="CM76:CM79" si="624">CL76*$E76</f>
        <v>0.25</v>
      </c>
      <c r="CN76" s="29"/>
      <c r="CO76" s="38">
        <f t="shared" si="178"/>
        <v>1</v>
      </c>
      <c r="CP76" s="38">
        <f t="shared" ref="CP76:CP79" si="625">CO76*$D76/10</f>
        <v>3.2</v>
      </c>
      <c r="CQ76" s="47">
        <f t="shared" ref="CQ76:CQ79" si="626">IF($C76="C",$B76*ROUNDUP(CI76/CK76,0),IF($C76="L",2*$B76*ROUNDUP(CI76/CK76,0),0))</f>
        <v>3</v>
      </c>
      <c r="CR76" s="37">
        <f t="shared" si="542"/>
        <v>11</v>
      </c>
      <c r="CS76" s="38">
        <f>ROUNDUP(CU$17/2,0)</f>
        <v>12</v>
      </c>
      <c r="CT76" s="98"/>
      <c r="CU76" s="29">
        <v>40</v>
      </c>
      <c r="CV76" s="38">
        <f t="shared" si="543"/>
        <v>1</v>
      </c>
      <c r="CW76" s="38">
        <f t="shared" si="544"/>
        <v>0.25</v>
      </c>
      <c r="CX76" s="29"/>
      <c r="CY76" s="38">
        <f t="shared" si="288"/>
        <v>1</v>
      </c>
      <c r="CZ76" s="38">
        <f t="shared" si="545"/>
        <v>3.2</v>
      </c>
      <c r="DA76" s="47">
        <f t="shared" si="546"/>
        <v>3</v>
      </c>
      <c r="DB76" s="37">
        <f t="shared" ref="DB76:DB79" si="627">DD$17</f>
        <v>11</v>
      </c>
      <c r="DC76" s="38">
        <f t="shared" ref="DC76:DC79" si="628">DE$17</f>
        <v>24</v>
      </c>
      <c r="DD76" s="98"/>
      <c r="DE76" s="29">
        <v>40</v>
      </c>
      <c r="DF76" s="38">
        <f t="shared" ref="DF76:DF79" si="629">ROUNDUP(DC76/DE76,0)</f>
        <v>1</v>
      </c>
      <c r="DG76" s="38">
        <f t="shared" ref="DG76:DG79" si="630">DF76*$E76</f>
        <v>0.25</v>
      </c>
      <c r="DH76" s="29"/>
      <c r="DI76" s="38">
        <f t="shared" si="183"/>
        <v>1</v>
      </c>
      <c r="DJ76" s="38">
        <f t="shared" ref="DJ76:DJ79" si="631">DI76*$D76/10</f>
        <v>3.2</v>
      </c>
      <c r="DK76" s="47">
        <f t="shared" ref="DK76:DK79" si="632">IF($C76="C",$B76*ROUNDUP(DC76/DE76,0),IF($C76="L",2*$B76*ROUNDUP(DC76/DE76,0),0))</f>
        <v>3</v>
      </c>
      <c r="DL76" s="41">
        <f t="shared" si="547"/>
        <v>12</v>
      </c>
      <c r="DM76" s="38">
        <f>ROUNDUP(DO$17/2,0)</f>
        <v>12</v>
      </c>
      <c r="DN76" s="98"/>
      <c r="DO76" s="29">
        <v>40</v>
      </c>
      <c r="DP76" s="38">
        <f t="shared" si="548"/>
        <v>1</v>
      </c>
      <c r="DQ76" s="38">
        <f t="shared" si="549"/>
        <v>0.25</v>
      </c>
      <c r="DR76" s="29"/>
      <c r="DS76" s="38">
        <f t="shared" si="293"/>
        <v>1</v>
      </c>
      <c r="DT76" s="38">
        <f t="shared" si="550"/>
        <v>3.2</v>
      </c>
      <c r="DU76" s="47">
        <f t="shared" si="551"/>
        <v>3</v>
      </c>
      <c r="DV76" s="37">
        <f>DX$17</f>
        <v>12</v>
      </c>
      <c r="DW76" s="38">
        <f>ROUNDUP(DY$17/2,0)</f>
        <v>12</v>
      </c>
      <c r="DX76" s="98"/>
      <c r="DY76" s="29">
        <v>40</v>
      </c>
      <c r="DZ76" s="38">
        <f t="shared" ref="DZ76:DZ79" si="633">ROUNDUP(DW76/DY76,0)</f>
        <v>1</v>
      </c>
      <c r="EA76" s="38">
        <f t="shared" ref="EA76:EA79" si="634">DZ76*$E76</f>
        <v>0.25</v>
      </c>
      <c r="EB76" s="29"/>
      <c r="EC76" s="38">
        <f t="shared" si="188"/>
        <v>1</v>
      </c>
      <c r="ED76" s="38">
        <f t="shared" ref="ED76:ED79" si="635">EC76*$D76/10</f>
        <v>3.2</v>
      </c>
      <c r="EE76" s="47">
        <f t="shared" ref="EE76:EE79" si="636">IF($C76="C",$B76*ROUNDUP(DW76/DY76,0),IF($C76="L",2*$B76*ROUNDUP(DW76/DY76,0),0))</f>
        <v>3</v>
      </c>
      <c r="EF76" s="37">
        <f t="shared" si="552"/>
        <v>13</v>
      </c>
      <c r="EG76" s="38">
        <f>ROUNDUP(EI$17/2,0)</f>
        <v>12</v>
      </c>
      <c r="EH76" s="98"/>
      <c r="EI76" s="29">
        <v>40</v>
      </c>
      <c r="EJ76" s="38">
        <f t="shared" si="553"/>
        <v>1</v>
      </c>
      <c r="EK76" s="38">
        <f t="shared" si="554"/>
        <v>0.25</v>
      </c>
      <c r="EL76" s="29"/>
      <c r="EM76" s="38">
        <f t="shared" si="298"/>
        <v>1</v>
      </c>
      <c r="EN76" s="38">
        <f t="shared" si="555"/>
        <v>3.2</v>
      </c>
      <c r="EO76" s="47">
        <f t="shared" si="556"/>
        <v>3</v>
      </c>
      <c r="EP76" s="37">
        <f t="shared" ref="EP76:EP79" si="637">ER$17</f>
        <v>13</v>
      </c>
      <c r="EQ76" s="38">
        <f t="shared" ref="EQ76:EQ79" si="638">ES$17</f>
        <v>24</v>
      </c>
      <c r="ER76" s="98"/>
      <c r="ES76" s="29">
        <v>40</v>
      </c>
      <c r="ET76" s="38">
        <f t="shared" ref="ET76:ET79" si="639">ROUNDUP(EQ76/ES76,0)</f>
        <v>1</v>
      </c>
      <c r="EU76" s="38">
        <f t="shared" ref="EU76:EU79" si="640">ET76*$E76</f>
        <v>0.25</v>
      </c>
      <c r="EV76" s="29"/>
      <c r="EW76" s="38">
        <f t="shared" si="193"/>
        <v>1</v>
      </c>
      <c r="EX76" s="38">
        <f t="shared" ref="EX76:EX79" si="641">EW76*$D76/10</f>
        <v>3.2</v>
      </c>
      <c r="EY76" s="47">
        <f t="shared" ref="EY76:EY79" si="642">IF($C76="C",$B76*ROUNDUP(EQ76/ES76,0),IF($C76="L",2*$B76*ROUNDUP(EQ76/ES76,0),0))</f>
        <v>3</v>
      </c>
      <c r="EZ76" s="41">
        <f t="shared" si="557"/>
        <v>14</v>
      </c>
      <c r="FA76" s="38">
        <f>ROUNDUP(FC$17/2,0)</f>
        <v>12</v>
      </c>
      <c r="FB76" s="98"/>
      <c r="FC76" s="29">
        <v>40</v>
      </c>
      <c r="FD76" s="38">
        <f t="shared" si="558"/>
        <v>1</v>
      </c>
      <c r="FE76" s="38">
        <f t="shared" si="559"/>
        <v>0.25</v>
      </c>
      <c r="FF76" s="29"/>
      <c r="FG76" s="38">
        <f t="shared" si="303"/>
        <v>1</v>
      </c>
      <c r="FH76" s="38">
        <f t="shared" si="560"/>
        <v>3.2</v>
      </c>
      <c r="FI76" s="47">
        <f t="shared" si="561"/>
        <v>3</v>
      </c>
      <c r="FJ76" s="37">
        <f>FL$17</f>
        <v>14</v>
      </c>
      <c r="FK76" s="38">
        <f>ROUNDUP(FM$17/2,0)</f>
        <v>12</v>
      </c>
      <c r="FL76" s="98"/>
      <c r="FM76" s="29">
        <v>40</v>
      </c>
      <c r="FN76" s="38">
        <f t="shared" ref="FN76:FN79" si="643">ROUNDUP(FK76/FM76,0)</f>
        <v>1</v>
      </c>
      <c r="FO76" s="38">
        <f t="shared" ref="FO76:FO79" si="644">FN76*$E76</f>
        <v>0.25</v>
      </c>
      <c r="FP76" s="29"/>
      <c r="FQ76" s="38">
        <f t="shared" si="198"/>
        <v>1</v>
      </c>
      <c r="FR76" s="38">
        <f t="shared" ref="FR76:FR79" si="645">FQ76*$D76/10</f>
        <v>3.2</v>
      </c>
      <c r="FS76" s="47">
        <f t="shared" ref="FS76:FS79" si="646">IF($C76="C",$B76*ROUNDUP(FK76/FM76,0),IF($C76="L",2*$B76*ROUNDUP(FK76/FM76,0),0))</f>
        <v>3</v>
      </c>
      <c r="FT76" s="37">
        <f t="shared" si="562"/>
        <v>15</v>
      </c>
      <c r="FU76" s="38">
        <f>ROUNDUP(FW$17/2,0)</f>
        <v>12</v>
      </c>
      <c r="FV76" s="98"/>
      <c r="FW76" s="29">
        <v>40</v>
      </c>
      <c r="FX76" s="38">
        <f t="shared" si="563"/>
        <v>1</v>
      </c>
      <c r="FY76" s="38">
        <f t="shared" si="564"/>
        <v>0.25</v>
      </c>
      <c r="FZ76" s="29"/>
      <c r="GA76" s="38">
        <f t="shared" si="308"/>
        <v>1</v>
      </c>
      <c r="GB76" s="38">
        <f t="shared" si="565"/>
        <v>3.2</v>
      </c>
      <c r="GC76" s="47">
        <f t="shared" si="566"/>
        <v>3</v>
      </c>
      <c r="GD76" s="37">
        <f t="shared" ref="GD76:GD79" si="647">GF$17</f>
        <v>15</v>
      </c>
      <c r="GE76" s="38">
        <f t="shared" ref="GE76:GE79" si="648">GG$17</f>
        <v>24</v>
      </c>
      <c r="GF76" s="98"/>
      <c r="GG76" s="29">
        <v>40</v>
      </c>
      <c r="GH76" s="38">
        <f t="shared" ref="GH76:GH79" si="649">ROUNDUP(GE76/GG76,0)</f>
        <v>1</v>
      </c>
      <c r="GI76" s="38">
        <f t="shared" ref="GI76:GI79" si="650">GH76*$E76</f>
        <v>0.25</v>
      </c>
      <c r="GJ76" s="29"/>
      <c r="GK76" s="38">
        <f t="shared" si="203"/>
        <v>1</v>
      </c>
      <c r="GL76" s="38">
        <f t="shared" ref="GL76:GL79" si="651">GK76*$D76/10</f>
        <v>3.2</v>
      </c>
      <c r="GM76" s="47">
        <f t="shared" ref="GM76:GM79" si="652">IF($C76="C",$B76*ROUNDUP(GE76/GG76,0),IF($C76="L",2*$B76*ROUNDUP(GE76/GG76,0),0))</f>
        <v>3</v>
      </c>
      <c r="GN76" s="41">
        <f t="shared" si="567"/>
        <v>16</v>
      </c>
      <c r="GO76" s="38">
        <f>ROUNDUP(GQ$17/2,0)</f>
        <v>12</v>
      </c>
      <c r="GP76" s="98"/>
      <c r="GQ76" s="29">
        <v>40</v>
      </c>
      <c r="GR76" s="38">
        <f t="shared" si="568"/>
        <v>1</v>
      </c>
      <c r="GS76" s="38">
        <f t="shared" si="569"/>
        <v>0.25</v>
      </c>
      <c r="GT76" s="29"/>
      <c r="GU76" s="38">
        <f t="shared" si="313"/>
        <v>1</v>
      </c>
      <c r="GV76" s="38">
        <f t="shared" si="570"/>
        <v>3.2</v>
      </c>
      <c r="GW76" s="47">
        <f t="shared" si="571"/>
        <v>3</v>
      </c>
      <c r="GX76" s="37">
        <f>GZ$17</f>
        <v>16</v>
      </c>
      <c r="GY76" s="38">
        <f>ROUNDUP(HA$17/2,0)</f>
        <v>12</v>
      </c>
      <c r="GZ76" s="98"/>
      <c r="HA76" s="29">
        <v>40</v>
      </c>
      <c r="HB76" s="38">
        <f t="shared" ref="HB76:HB79" si="653">ROUNDUP(GY76/HA76,0)</f>
        <v>1</v>
      </c>
      <c r="HC76" s="38">
        <f t="shared" ref="HC76:HC79" si="654">HB76*$E76</f>
        <v>0.25</v>
      </c>
      <c r="HD76" s="29"/>
      <c r="HE76" s="38">
        <f t="shared" si="208"/>
        <v>1</v>
      </c>
      <c r="HF76" s="38">
        <f t="shared" ref="HF76:HF79" si="655">HE76*$D76/10</f>
        <v>3.2</v>
      </c>
      <c r="HG76" s="47">
        <f t="shared" ref="HG76:HG79" si="656">IF($C76="C",$B76*ROUNDUP(GY76/HA76,0),IF($C76="L",2*$B76*ROUNDUP(GY76/HA76,0),0))</f>
        <v>3</v>
      </c>
      <c r="HH76" s="37">
        <f t="shared" si="572"/>
        <v>17</v>
      </c>
      <c r="HI76" s="38">
        <f>ROUNDUP(HK$17/2,0)</f>
        <v>12</v>
      </c>
      <c r="HJ76" s="98"/>
      <c r="HK76" s="29">
        <v>40</v>
      </c>
      <c r="HL76" s="38">
        <f t="shared" si="573"/>
        <v>1</v>
      </c>
      <c r="HM76" s="38">
        <f t="shared" si="574"/>
        <v>0.25</v>
      </c>
      <c r="HN76" s="29"/>
      <c r="HO76" s="38">
        <f t="shared" si="318"/>
        <v>1</v>
      </c>
      <c r="HP76" s="38">
        <f t="shared" si="575"/>
        <v>3.2</v>
      </c>
      <c r="HQ76" s="47">
        <f t="shared" si="576"/>
        <v>3</v>
      </c>
      <c r="HR76" s="37">
        <f t="shared" ref="HR76:HR79" si="657">HT$17</f>
        <v>17</v>
      </c>
      <c r="HS76" s="38">
        <f t="shared" ref="HS76:HS79" si="658">HU$17</f>
        <v>24</v>
      </c>
      <c r="HT76" s="98"/>
      <c r="HU76" s="29">
        <v>40</v>
      </c>
      <c r="HV76" s="38">
        <f t="shared" ref="HV76:HV79" si="659">ROUNDUP(HS76/HU76,0)</f>
        <v>1</v>
      </c>
      <c r="HW76" s="38">
        <f t="shared" ref="HW76:HW79" si="660">HV76*$E76</f>
        <v>0.25</v>
      </c>
      <c r="HX76" s="29"/>
      <c r="HY76" s="38">
        <f t="shared" si="213"/>
        <v>1</v>
      </c>
      <c r="HZ76" s="38">
        <f t="shared" ref="HZ76:HZ79" si="661">HY76*$D76/10</f>
        <v>3.2</v>
      </c>
      <c r="IA76" s="47">
        <f t="shared" ref="IA76:IA79" si="662">IF($C76="C",$B76*ROUNDUP(HS76/HU76,0),IF($C76="L",2*$B76*ROUNDUP(HS76/HU76,0),0))</f>
        <v>3</v>
      </c>
      <c r="IB76" s="41">
        <f t="shared" si="577"/>
        <v>18</v>
      </c>
      <c r="IC76" s="38">
        <f>ROUNDUP(IE$17/2,0)</f>
        <v>12</v>
      </c>
      <c r="ID76" s="98"/>
      <c r="IE76" s="29">
        <v>40</v>
      </c>
      <c r="IF76" s="38">
        <f t="shared" si="578"/>
        <v>1</v>
      </c>
      <c r="IG76" s="38">
        <f t="shared" si="579"/>
        <v>0.25</v>
      </c>
      <c r="IH76" s="29"/>
      <c r="II76" s="38">
        <f t="shared" si="323"/>
        <v>1</v>
      </c>
      <c r="IJ76" s="38">
        <f t="shared" si="580"/>
        <v>3.2</v>
      </c>
      <c r="IK76" s="47">
        <f t="shared" si="581"/>
        <v>3</v>
      </c>
      <c r="IL76" s="37">
        <f>IN$17</f>
        <v>18</v>
      </c>
      <c r="IM76" s="38">
        <f>ROUNDUP(IO$17/2,0)</f>
        <v>12</v>
      </c>
      <c r="IN76" s="98"/>
      <c r="IO76" s="29">
        <v>40</v>
      </c>
      <c r="IP76" s="38">
        <f t="shared" ref="IP76:IP79" si="663">ROUNDUP(IM76/IO76,0)</f>
        <v>1</v>
      </c>
      <c r="IQ76" s="38">
        <f t="shared" ref="IQ76:IQ79" si="664">IP76*$E76</f>
        <v>0.25</v>
      </c>
      <c r="IR76" s="29"/>
      <c r="IS76" s="38">
        <f t="shared" si="218"/>
        <v>1</v>
      </c>
      <c r="IT76" s="38">
        <f t="shared" ref="IT76:IT79" si="665">IS76*$D76/10</f>
        <v>3.2</v>
      </c>
      <c r="IU76" s="47">
        <f t="shared" ref="IU76:IU79" si="666">IF($C76="C",$B76*ROUNDUP(IM76/IO76,0),IF($C76="L",2*$B76*ROUNDUP(IM76/IO76,0),0))</f>
        <v>3</v>
      </c>
      <c r="IV76" s="37">
        <f t="shared" si="582"/>
        <v>19</v>
      </c>
      <c r="IW76" s="38">
        <f>ROUNDUP(IY$17/2,0)</f>
        <v>12</v>
      </c>
      <c r="IX76" s="98"/>
      <c r="IY76" s="29">
        <v>40</v>
      </c>
      <c r="IZ76" s="38">
        <f t="shared" si="583"/>
        <v>1</v>
      </c>
      <c r="JA76" s="38">
        <f t="shared" si="584"/>
        <v>0.25</v>
      </c>
      <c r="JB76" s="29"/>
      <c r="JC76" s="38">
        <f t="shared" si="328"/>
        <v>1</v>
      </c>
      <c r="JD76" s="38">
        <f t="shared" si="585"/>
        <v>3.2</v>
      </c>
      <c r="JE76" s="47">
        <f t="shared" si="586"/>
        <v>3</v>
      </c>
      <c r="JF76" s="37">
        <f t="shared" ref="JF76:JF79" si="667">JH$17</f>
        <v>19</v>
      </c>
      <c r="JG76" s="38">
        <f t="shared" ref="JG76:JG79" si="668">JI$17</f>
        <v>24</v>
      </c>
      <c r="JH76" s="98"/>
      <c r="JI76" s="29">
        <v>40</v>
      </c>
      <c r="JJ76" s="38">
        <f t="shared" ref="JJ76:JJ79" si="669">ROUNDUP(JG76/JI76,0)</f>
        <v>1</v>
      </c>
      <c r="JK76" s="38">
        <f t="shared" ref="JK76:JK79" si="670">JJ76*$E76</f>
        <v>0.25</v>
      </c>
      <c r="JL76" s="29"/>
      <c r="JM76" s="38">
        <f t="shared" si="223"/>
        <v>1</v>
      </c>
      <c r="JN76" s="38">
        <f t="shared" ref="JN76:JN79" si="671">JM76*$D76/10</f>
        <v>3.2</v>
      </c>
      <c r="JO76" s="47">
        <f t="shared" ref="JO76:JO79" si="672">IF($C76="C",$B76*ROUNDUP(JG76/JI76,0),IF($C76="L",2*$B76*ROUNDUP(JG76/JI76,0),0))</f>
        <v>3</v>
      </c>
    </row>
    <row r="77" spans="1:275" x14ac:dyDescent="0.2">
      <c r="A77" s="93" t="s">
        <v>63</v>
      </c>
      <c r="B77" s="35">
        <v>4</v>
      </c>
      <c r="C77" s="35" t="s">
        <v>27</v>
      </c>
      <c r="D77" s="35">
        <v>120</v>
      </c>
      <c r="E77" s="36">
        <v>0.5</v>
      </c>
      <c r="F77" s="32"/>
      <c r="G77" s="94"/>
      <c r="H77" s="94"/>
      <c r="I77" s="94"/>
      <c r="J77" s="94"/>
      <c r="K77" s="99"/>
      <c r="M77" s="94"/>
      <c r="N77" s="94"/>
      <c r="O77" s="100"/>
      <c r="P77" s="32"/>
      <c r="Q77" s="94"/>
      <c r="R77" s="94"/>
      <c r="S77" s="94"/>
      <c r="T77" s="99"/>
      <c r="U77" s="99"/>
      <c r="V77" s="99"/>
      <c r="W77" s="38"/>
      <c r="X77" s="94"/>
      <c r="Y77" s="100"/>
      <c r="Z77" s="32"/>
      <c r="AA77" s="94"/>
      <c r="AB77" s="94"/>
      <c r="AC77" s="94"/>
      <c r="AD77" s="99"/>
      <c r="AE77" s="99"/>
      <c r="AF77" s="99"/>
      <c r="AG77" s="38"/>
      <c r="AH77" s="94"/>
      <c r="AI77" s="100"/>
      <c r="AJ77" s="37">
        <f t="shared" si="527"/>
        <v>8</v>
      </c>
      <c r="AK77" s="38">
        <f>ROUNDUP(AM$17/2,0)</f>
        <v>15</v>
      </c>
      <c r="AL77" s="98"/>
      <c r="AM77" s="29">
        <v>8</v>
      </c>
      <c r="AN77" s="38">
        <f t="shared" si="587"/>
        <v>2</v>
      </c>
      <c r="AO77" s="38">
        <f t="shared" si="588"/>
        <v>1</v>
      </c>
      <c r="AP77" s="29"/>
      <c r="AQ77" s="38">
        <f t="shared" si="273"/>
        <v>2</v>
      </c>
      <c r="AR77" s="38">
        <f t="shared" si="530"/>
        <v>24</v>
      </c>
      <c r="AS77" s="47">
        <f t="shared" si="589"/>
        <v>0</v>
      </c>
      <c r="AT77" s="37">
        <f>AV$17</f>
        <v>8</v>
      </c>
      <c r="AU77" s="38">
        <f>ROUNDUP(AW$17/2,0)</f>
        <v>15</v>
      </c>
      <c r="AV77" s="98"/>
      <c r="AW77" s="29">
        <v>8</v>
      </c>
      <c r="AX77" s="38">
        <f t="shared" ref="AX77:AX79" si="673">ROUNDUP(AU77/AW77,0)</f>
        <v>2</v>
      </c>
      <c r="AY77" s="38">
        <f t="shared" ref="AY77:AY79" si="674">AX77*$E77</f>
        <v>1</v>
      </c>
      <c r="AZ77" s="29"/>
      <c r="BA77" s="38">
        <f t="shared" si="120"/>
        <v>2</v>
      </c>
      <c r="BB77" s="38">
        <f t="shared" si="616"/>
        <v>24</v>
      </c>
      <c r="BC77" s="47">
        <f t="shared" ref="BC77:BC79" si="675">IF($C77="C",$B77*ROUNDUP(AU77/AW77,0),IF($C77="L",2*$B77*ROUNDUP(AU77/AW77,0),0))</f>
        <v>0</v>
      </c>
      <c r="BD77" s="37">
        <f t="shared" si="532"/>
        <v>9</v>
      </c>
      <c r="BE77" s="38">
        <f>ROUNDUP(BG$17/2,0)</f>
        <v>15</v>
      </c>
      <c r="BF77" s="98"/>
      <c r="BG77" s="29">
        <v>8</v>
      </c>
      <c r="BH77" s="38">
        <f t="shared" si="593"/>
        <v>2</v>
      </c>
      <c r="BI77" s="38">
        <f t="shared" si="594"/>
        <v>1</v>
      </c>
      <c r="BJ77" s="29"/>
      <c r="BK77" s="38">
        <f t="shared" si="278"/>
        <v>2</v>
      </c>
      <c r="BL77" s="38">
        <f t="shared" si="535"/>
        <v>24</v>
      </c>
      <c r="BM77" s="47">
        <f t="shared" si="595"/>
        <v>0</v>
      </c>
      <c r="BN77" s="37">
        <f t="shared" si="618"/>
        <v>9</v>
      </c>
      <c r="BO77" s="38">
        <f t="shared" si="618"/>
        <v>30</v>
      </c>
      <c r="BP77" s="98"/>
      <c r="BQ77" s="29">
        <v>8</v>
      </c>
      <c r="BR77" s="38">
        <f t="shared" si="619"/>
        <v>4</v>
      </c>
      <c r="BS77" s="38">
        <f t="shared" si="620"/>
        <v>2</v>
      </c>
      <c r="BT77" s="29"/>
      <c r="BU77" s="38">
        <f t="shared" si="173"/>
        <v>4</v>
      </c>
      <c r="BV77" s="38">
        <f t="shared" si="621"/>
        <v>48</v>
      </c>
      <c r="BW77" s="47">
        <f t="shared" si="622"/>
        <v>0</v>
      </c>
      <c r="BX77" s="41">
        <f t="shared" si="537"/>
        <v>10</v>
      </c>
      <c r="BY77" s="38">
        <f>ROUNDUP(CA$17/2,0)</f>
        <v>12</v>
      </c>
      <c r="BZ77" s="98"/>
      <c r="CA77" s="29">
        <v>8</v>
      </c>
      <c r="CB77" s="38">
        <f t="shared" si="599"/>
        <v>2</v>
      </c>
      <c r="CC77" s="38">
        <f t="shared" si="600"/>
        <v>1</v>
      </c>
      <c r="CD77" s="29"/>
      <c r="CE77" s="38">
        <f t="shared" si="283"/>
        <v>2</v>
      </c>
      <c r="CF77" s="38">
        <f t="shared" si="540"/>
        <v>24</v>
      </c>
      <c r="CG77" s="47">
        <f t="shared" si="601"/>
        <v>0</v>
      </c>
      <c r="CH77" s="37">
        <f>CJ$17</f>
        <v>10</v>
      </c>
      <c r="CI77" s="38">
        <f>ROUNDUP(CK$17/2,0)</f>
        <v>12</v>
      </c>
      <c r="CJ77" s="98"/>
      <c r="CK77" s="29">
        <v>8</v>
      </c>
      <c r="CL77" s="38">
        <f t="shared" si="623"/>
        <v>2</v>
      </c>
      <c r="CM77" s="38">
        <f t="shared" si="624"/>
        <v>1</v>
      </c>
      <c r="CN77" s="29"/>
      <c r="CO77" s="38">
        <f t="shared" si="178"/>
        <v>2</v>
      </c>
      <c r="CP77" s="38">
        <f t="shared" si="625"/>
        <v>24</v>
      </c>
      <c r="CQ77" s="47">
        <f t="shared" si="626"/>
        <v>0</v>
      </c>
      <c r="CR77" s="37">
        <f t="shared" si="542"/>
        <v>11</v>
      </c>
      <c r="CS77" s="38">
        <f>ROUNDUP(CU$17/2,0)</f>
        <v>12</v>
      </c>
      <c r="CT77" s="98"/>
      <c r="CU77" s="29">
        <v>8</v>
      </c>
      <c r="CV77" s="38">
        <f t="shared" si="543"/>
        <v>2</v>
      </c>
      <c r="CW77" s="38">
        <f t="shared" si="544"/>
        <v>1</v>
      </c>
      <c r="CX77" s="29"/>
      <c r="CY77" s="38">
        <f t="shared" si="288"/>
        <v>2</v>
      </c>
      <c r="CZ77" s="38">
        <f t="shared" si="545"/>
        <v>24</v>
      </c>
      <c r="DA77" s="47">
        <f t="shared" si="546"/>
        <v>0</v>
      </c>
      <c r="DB77" s="37">
        <f t="shared" si="627"/>
        <v>11</v>
      </c>
      <c r="DC77" s="38">
        <f t="shared" si="628"/>
        <v>24</v>
      </c>
      <c r="DD77" s="98"/>
      <c r="DE77" s="29">
        <v>8</v>
      </c>
      <c r="DF77" s="38">
        <f t="shared" si="629"/>
        <v>3</v>
      </c>
      <c r="DG77" s="38">
        <f t="shared" si="630"/>
        <v>1.5</v>
      </c>
      <c r="DH77" s="29"/>
      <c r="DI77" s="38">
        <f t="shared" si="183"/>
        <v>3</v>
      </c>
      <c r="DJ77" s="38">
        <f t="shared" si="631"/>
        <v>36</v>
      </c>
      <c r="DK77" s="47">
        <f t="shared" si="632"/>
        <v>0</v>
      </c>
      <c r="DL77" s="41">
        <f t="shared" si="547"/>
        <v>12</v>
      </c>
      <c r="DM77" s="38">
        <f>ROUNDUP(DO$17/2,0)</f>
        <v>12</v>
      </c>
      <c r="DN77" s="98"/>
      <c r="DO77" s="29">
        <v>8</v>
      </c>
      <c r="DP77" s="38">
        <f t="shared" si="548"/>
        <v>2</v>
      </c>
      <c r="DQ77" s="38">
        <f t="shared" si="549"/>
        <v>1</v>
      </c>
      <c r="DR77" s="29"/>
      <c r="DS77" s="38">
        <f t="shared" si="293"/>
        <v>2</v>
      </c>
      <c r="DT77" s="38">
        <f t="shared" si="550"/>
        <v>24</v>
      </c>
      <c r="DU77" s="47">
        <f t="shared" si="551"/>
        <v>0</v>
      </c>
      <c r="DV77" s="37">
        <f>DX$17</f>
        <v>12</v>
      </c>
      <c r="DW77" s="38">
        <f>ROUNDUP(DY$17/2,0)</f>
        <v>12</v>
      </c>
      <c r="DX77" s="98"/>
      <c r="DY77" s="29">
        <v>8</v>
      </c>
      <c r="DZ77" s="38">
        <f t="shared" si="633"/>
        <v>2</v>
      </c>
      <c r="EA77" s="38">
        <f t="shared" si="634"/>
        <v>1</v>
      </c>
      <c r="EB77" s="29"/>
      <c r="EC77" s="38">
        <f t="shared" si="188"/>
        <v>2</v>
      </c>
      <c r="ED77" s="38">
        <f t="shared" si="635"/>
        <v>24</v>
      </c>
      <c r="EE77" s="47">
        <f t="shared" si="636"/>
        <v>0</v>
      </c>
      <c r="EF77" s="37">
        <f t="shared" si="552"/>
        <v>13</v>
      </c>
      <c r="EG77" s="38">
        <f>ROUNDUP(EI$17/2,0)</f>
        <v>12</v>
      </c>
      <c r="EH77" s="98"/>
      <c r="EI77" s="29">
        <v>8</v>
      </c>
      <c r="EJ77" s="38">
        <f t="shared" si="553"/>
        <v>2</v>
      </c>
      <c r="EK77" s="38">
        <f t="shared" si="554"/>
        <v>1</v>
      </c>
      <c r="EL77" s="29"/>
      <c r="EM77" s="38">
        <f t="shared" si="298"/>
        <v>2</v>
      </c>
      <c r="EN77" s="38">
        <f t="shared" si="555"/>
        <v>24</v>
      </c>
      <c r="EO77" s="47">
        <f t="shared" si="556"/>
        <v>0</v>
      </c>
      <c r="EP77" s="37">
        <f t="shared" si="637"/>
        <v>13</v>
      </c>
      <c r="EQ77" s="38">
        <f t="shared" si="638"/>
        <v>24</v>
      </c>
      <c r="ER77" s="98"/>
      <c r="ES77" s="29">
        <v>8</v>
      </c>
      <c r="ET77" s="38">
        <f t="shared" si="639"/>
        <v>3</v>
      </c>
      <c r="EU77" s="38">
        <f t="shared" si="640"/>
        <v>1.5</v>
      </c>
      <c r="EV77" s="29"/>
      <c r="EW77" s="38">
        <f t="shared" si="193"/>
        <v>3</v>
      </c>
      <c r="EX77" s="38">
        <f t="shared" si="641"/>
        <v>36</v>
      </c>
      <c r="EY77" s="47">
        <f t="shared" si="642"/>
        <v>0</v>
      </c>
      <c r="EZ77" s="41">
        <f t="shared" si="557"/>
        <v>14</v>
      </c>
      <c r="FA77" s="38">
        <f>ROUNDUP(FC$17/2,0)</f>
        <v>12</v>
      </c>
      <c r="FB77" s="98"/>
      <c r="FC77" s="29">
        <v>8</v>
      </c>
      <c r="FD77" s="38">
        <f t="shared" si="558"/>
        <v>2</v>
      </c>
      <c r="FE77" s="38">
        <f t="shared" si="559"/>
        <v>1</v>
      </c>
      <c r="FF77" s="29"/>
      <c r="FG77" s="38">
        <f t="shared" si="303"/>
        <v>2</v>
      </c>
      <c r="FH77" s="38">
        <f t="shared" si="560"/>
        <v>24</v>
      </c>
      <c r="FI77" s="47">
        <f t="shared" si="561"/>
        <v>0</v>
      </c>
      <c r="FJ77" s="37">
        <f>FL$17</f>
        <v>14</v>
      </c>
      <c r="FK77" s="38">
        <f>ROUNDUP(FM$17/2,0)</f>
        <v>12</v>
      </c>
      <c r="FL77" s="98"/>
      <c r="FM77" s="29">
        <v>8</v>
      </c>
      <c r="FN77" s="38">
        <f t="shared" si="643"/>
        <v>2</v>
      </c>
      <c r="FO77" s="38">
        <f t="shared" si="644"/>
        <v>1</v>
      </c>
      <c r="FP77" s="29"/>
      <c r="FQ77" s="38">
        <f t="shared" si="198"/>
        <v>2</v>
      </c>
      <c r="FR77" s="38">
        <f t="shared" si="645"/>
        <v>24</v>
      </c>
      <c r="FS77" s="47">
        <f t="shared" si="646"/>
        <v>0</v>
      </c>
      <c r="FT77" s="37">
        <f t="shared" si="562"/>
        <v>15</v>
      </c>
      <c r="FU77" s="38">
        <f>ROUNDUP(FW$17/2,0)</f>
        <v>12</v>
      </c>
      <c r="FV77" s="98"/>
      <c r="FW77" s="29">
        <v>8</v>
      </c>
      <c r="FX77" s="38">
        <f t="shared" si="563"/>
        <v>2</v>
      </c>
      <c r="FY77" s="38">
        <f t="shared" si="564"/>
        <v>1</v>
      </c>
      <c r="FZ77" s="29"/>
      <c r="GA77" s="38">
        <f t="shared" si="308"/>
        <v>2</v>
      </c>
      <c r="GB77" s="38">
        <f t="shared" si="565"/>
        <v>24</v>
      </c>
      <c r="GC77" s="47">
        <f t="shared" si="566"/>
        <v>0</v>
      </c>
      <c r="GD77" s="37">
        <f t="shared" si="647"/>
        <v>15</v>
      </c>
      <c r="GE77" s="38">
        <f t="shared" si="648"/>
        <v>24</v>
      </c>
      <c r="GF77" s="98"/>
      <c r="GG77" s="29">
        <v>8</v>
      </c>
      <c r="GH77" s="38">
        <f t="shared" si="649"/>
        <v>3</v>
      </c>
      <c r="GI77" s="38">
        <f t="shared" si="650"/>
        <v>1.5</v>
      </c>
      <c r="GJ77" s="29"/>
      <c r="GK77" s="38">
        <f t="shared" si="203"/>
        <v>3</v>
      </c>
      <c r="GL77" s="38">
        <f t="shared" si="651"/>
        <v>36</v>
      </c>
      <c r="GM77" s="47">
        <f t="shared" si="652"/>
        <v>0</v>
      </c>
      <c r="GN77" s="41">
        <f t="shared" si="567"/>
        <v>16</v>
      </c>
      <c r="GO77" s="38">
        <f>ROUNDUP(GQ$17/2,0)</f>
        <v>12</v>
      </c>
      <c r="GP77" s="98"/>
      <c r="GQ77" s="29">
        <v>8</v>
      </c>
      <c r="GR77" s="38">
        <f t="shared" si="568"/>
        <v>2</v>
      </c>
      <c r="GS77" s="38">
        <f t="shared" si="569"/>
        <v>1</v>
      </c>
      <c r="GT77" s="29"/>
      <c r="GU77" s="38">
        <f t="shared" si="313"/>
        <v>2</v>
      </c>
      <c r="GV77" s="38">
        <f t="shared" si="570"/>
        <v>24</v>
      </c>
      <c r="GW77" s="47">
        <f t="shared" si="571"/>
        <v>0</v>
      </c>
      <c r="GX77" s="37">
        <f>GZ$17</f>
        <v>16</v>
      </c>
      <c r="GY77" s="38">
        <f>ROUNDUP(HA$17/2,0)</f>
        <v>12</v>
      </c>
      <c r="GZ77" s="98"/>
      <c r="HA77" s="29">
        <v>8</v>
      </c>
      <c r="HB77" s="38">
        <f t="shared" si="653"/>
        <v>2</v>
      </c>
      <c r="HC77" s="38">
        <f t="shared" si="654"/>
        <v>1</v>
      </c>
      <c r="HD77" s="29"/>
      <c r="HE77" s="38">
        <f t="shared" si="208"/>
        <v>2</v>
      </c>
      <c r="HF77" s="38">
        <f t="shared" si="655"/>
        <v>24</v>
      </c>
      <c r="HG77" s="47">
        <f t="shared" si="656"/>
        <v>0</v>
      </c>
      <c r="HH77" s="37">
        <f t="shared" si="572"/>
        <v>17</v>
      </c>
      <c r="HI77" s="38">
        <f>ROUNDUP(HK$17/2,0)</f>
        <v>12</v>
      </c>
      <c r="HJ77" s="98"/>
      <c r="HK77" s="29">
        <v>8</v>
      </c>
      <c r="HL77" s="38">
        <f t="shared" si="573"/>
        <v>2</v>
      </c>
      <c r="HM77" s="38">
        <f t="shared" si="574"/>
        <v>1</v>
      </c>
      <c r="HN77" s="29"/>
      <c r="HO77" s="38">
        <f t="shared" si="318"/>
        <v>2</v>
      </c>
      <c r="HP77" s="38">
        <f t="shared" si="575"/>
        <v>24</v>
      </c>
      <c r="HQ77" s="47">
        <f t="shared" si="576"/>
        <v>0</v>
      </c>
      <c r="HR77" s="37">
        <f t="shared" si="657"/>
        <v>17</v>
      </c>
      <c r="HS77" s="38">
        <f t="shared" si="658"/>
        <v>24</v>
      </c>
      <c r="HT77" s="98"/>
      <c r="HU77" s="29">
        <v>8</v>
      </c>
      <c r="HV77" s="38">
        <f t="shared" si="659"/>
        <v>3</v>
      </c>
      <c r="HW77" s="38">
        <f t="shared" si="660"/>
        <v>1.5</v>
      </c>
      <c r="HX77" s="29"/>
      <c r="HY77" s="38">
        <f t="shared" si="213"/>
        <v>3</v>
      </c>
      <c r="HZ77" s="38">
        <f t="shared" si="661"/>
        <v>36</v>
      </c>
      <c r="IA77" s="47">
        <f t="shared" si="662"/>
        <v>0</v>
      </c>
      <c r="IB77" s="41">
        <f t="shared" si="577"/>
        <v>18</v>
      </c>
      <c r="IC77" s="38">
        <f>ROUNDUP(IE$17/2,0)</f>
        <v>12</v>
      </c>
      <c r="ID77" s="98"/>
      <c r="IE77" s="29">
        <v>8</v>
      </c>
      <c r="IF77" s="38">
        <f t="shared" si="578"/>
        <v>2</v>
      </c>
      <c r="IG77" s="38">
        <f t="shared" si="579"/>
        <v>1</v>
      </c>
      <c r="IH77" s="29"/>
      <c r="II77" s="38">
        <f t="shared" si="323"/>
        <v>2</v>
      </c>
      <c r="IJ77" s="38">
        <f t="shared" si="580"/>
        <v>24</v>
      </c>
      <c r="IK77" s="47">
        <f t="shared" si="581"/>
        <v>0</v>
      </c>
      <c r="IL77" s="37">
        <f>IN$17</f>
        <v>18</v>
      </c>
      <c r="IM77" s="38">
        <f>ROUNDUP(IO$17/2,0)</f>
        <v>12</v>
      </c>
      <c r="IN77" s="98"/>
      <c r="IO77" s="29">
        <v>8</v>
      </c>
      <c r="IP77" s="38">
        <f t="shared" si="663"/>
        <v>2</v>
      </c>
      <c r="IQ77" s="38">
        <f t="shared" si="664"/>
        <v>1</v>
      </c>
      <c r="IR77" s="29"/>
      <c r="IS77" s="38">
        <f t="shared" si="218"/>
        <v>2</v>
      </c>
      <c r="IT77" s="38">
        <f t="shared" si="665"/>
        <v>24</v>
      </c>
      <c r="IU77" s="47">
        <f t="shared" si="666"/>
        <v>0</v>
      </c>
      <c r="IV77" s="37">
        <f t="shared" si="582"/>
        <v>19</v>
      </c>
      <c r="IW77" s="38">
        <f>ROUNDUP(IY$17/2,0)</f>
        <v>12</v>
      </c>
      <c r="IX77" s="98"/>
      <c r="IY77" s="29">
        <v>8</v>
      </c>
      <c r="IZ77" s="38">
        <f t="shared" si="583"/>
        <v>2</v>
      </c>
      <c r="JA77" s="38">
        <f t="shared" si="584"/>
        <v>1</v>
      </c>
      <c r="JB77" s="29"/>
      <c r="JC77" s="38">
        <f t="shared" si="328"/>
        <v>2</v>
      </c>
      <c r="JD77" s="38">
        <f t="shared" si="585"/>
        <v>24</v>
      </c>
      <c r="JE77" s="47">
        <f t="shared" si="586"/>
        <v>0</v>
      </c>
      <c r="JF77" s="37">
        <f t="shared" si="667"/>
        <v>19</v>
      </c>
      <c r="JG77" s="38">
        <f t="shared" si="668"/>
        <v>24</v>
      </c>
      <c r="JH77" s="98"/>
      <c r="JI77" s="29">
        <v>8</v>
      </c>
      <c r="JJ77" s="38">
        <f t="shared" si="669"/>
        <v>3</v>
      </c>
      <c r="JK77" s="38">
        <f t="shared" si="670"/>
        <v>1.5</v>
      </c>
      <c r="JL77" s="29"/>
      <c r="JM77" s="38">
        <f t="shared" si="223"/>
        <v>3</v>
      </c>
      <c r="JN77" s="38">
        <f t="shared" si="671"/>
        <v>36</v>
      </c>
      <c r="JO77" s="47">
        <f t="shared" si="672"/>
        <v>0</v>
      </c>
    </row>
    <row r="78" spans="1:275" x14ac:dyDescent="0.2">
      <c r="A78" s="93" t="s">
        <v>57</v>
      </c>
      <c r="B78" s="35">
        <v>2</v>
      </c>
      <c r="C78" s="35" t="s">
        <v>25</v>
      </c>
      <c r="D78" s="35">
        <v>22</v>
      </c>
      <c r="E78" s="36">
        <v>0.25</v>
      </c>
      <c r="F78" s="32"/>
      <c r="G78" s="94"/>
      <c r="H78" s="94"/>
      <c r="I78" s="94"/>
      <c r="J78" s="94"/>
      <c r="K78" s="99"/>
      <c r="M78" s="94"/>
      <c r="N78" s="94"/>
      <c r="O78" s="100"/>
      <c r="P78" s="32"/>
      <c r="Q78" s="94"/>
      <c r="R78" s="94"/>
      <c r="S78" s="94"/>
      <c r="T78" s="99"/>
      <c r="U78" s="99"/>
      <c r="V78" s="99"/>
      <c r="W78" s="38"/>
      <c r="X78" s="94"/>
      <c r="Y78" s="100"/>
      <c r="Z78" s="32"/>
      <c r="AA78" s="94"/>
      <c r="AB78" s="94"/>
      <c r="AC78" s="94"/>
      <c r="AD78" s="99"/>
      <c r="AE78" s="99"/>
      <c r="AF78" s="99"/>
      <c r="AG78" s="38"/>
      <c r="AH78" s="94"/>
      <c r="AI78" s="100"/>
      <c r="AJ78" s="32"/>
      <c r="AK78" s="94"/>
      <c r="AL78" s="94"/>
      <c r="AM78" s="94"/>
      <c r="AN78" s="99"/>
      <c r="AO78" s="99"/>
      <c r="AP78" s="99"/>
      <c r="AQ78" s="38"/>
      <c r="AR78" s="94"/>
      <c r="AS78" s="100"/>
      <c r="AT78" s="37">
        <f>AV$17</f>
        <v>8</v>
      </c>
      <c r="AU78" s="38">
        <f t="shared" ref="AU78:AU79" si="676">AW$17</f>
        <v>30</v>
      </c>
      <c r="AV78" s="98"/>
      <c r="AW78" s="29">
        <v>40</v>
      </c>
      <c r="AX78" s="38">
        <f t="shared" si="673"/>
        <v>1</v>
      </c>
      <c r="AY78" s="38">
        <f t="shared" si="674"/>
        <v>0.25</v>
      </c>
      <c r="AZ78" s="29"/>
      <c r="BA78" s="38">
        <f t="shared" si="120"/>
        <v>1</v>
      </c>
      <c r="BB78" s="38">
        <f t="shared" si="616"/>
        <v>2.2000000000000002</v>
      </c>
      <c r="BC78" s="47">
        <f t="shared" si="675"/>
        <v>2</v>
      </c>
      <c r="BD78" s="32"/>
      <c r="BE78" s="94"/>
      <c r="BF78" s="94"/>
      <c r="BG78" s="94"/>
      <c r="BH78" s="99"/>
      <c r="BI78" s="99"/>
      <c r="BJ78" s="99"/>
      <c r="BK78" s="38"/>
      <c r="BL78" s="94"/>
      <c r="BM78" s="100"/>
      <c r="BN78" s="37">
        <f t="shared" si="618"/>
        <v>9</v>
      </c>
      <c r="BO78" s="38">
        <f t="shared" si="618"/>
        <v>30</v>
      </c>
      <c r="BP78" s="98"/>
      <c r="BQ78" s="29">
        <v>40</v>
      </c>
      <c r="BR78" s="38">
        <f t="shared" si="619"/>
        <v>1</v>
      </c>
      <c r="BS78" s="38">
        <f t="shared" si="620"/>
        <v>0.25</v>
      </c>
      <c r="BT78" s="29"/>
      <c r="BU78" s="38">
        <f t="shared" si="173"/>
        <v>1</v>
      </c>
      <c r="BV78" s="38">
        <f t="shared" si="621"/>
        <v>2.2000000000000002</v>
      </c>
      <c r="BW78" s="47">
        <f t="shared" si="622"/>
        <v>2</v>
      </c>
      <c r="BX78" s="33"/>
      <c r="BY78" s="94"/>
      <c r="BZ78" s="94"/>
      <c r="CA78" s="94"/>
      <c r="CB78" s="99"/>
      <c r="CC78" s="99"/>
      <c r="CD78" s="99"/>
      <c r="CE78" s="38"/>
      <c r="CF78" s="94"/>
      <c r="CG78" s="100"/>
      <c r="CH78" s="37">
        <f>CJ$17</f>
        <v>10</v>
      </c>
      <c r="CI78" s="38">
        <f t="shared" ref="CI78:CI79" si="677">CK$17</f>
        <v>24</v>
      </c>
      <c r="CJ78" s="98"/>
      <c r="CK78" s="29">
        <v>40</v>
      </c>
      <c r="CL78" s="38">
        <f t="shared" si="623"/>
        <v>1</v>
      </c>
      <c r="CM78" s="38">
        <f t="shared" si="624"/>
        <v>0.25</v>
      </c>
      <c r="CN78" s="29"/>
      <c r="CO78" s="38">
        <f t="shared" si="178"/>
        <v>1</v>
      </c>
      <c r="CP78" s="38">
        <f t="shared" si="625"/>
        <v>2.2000000000000002</v>
      </c>
      <c r="CQ78" s="47">
        <f t="shared" si="626"/>
        <v>2</v>
      </c>
      <c r="CR78" s="32"/>
      <c r="CS78" s="94"/>
      <c r="CT78" s="94"/>
      <c r="CU78" s="94"/>
      <c r="CV78" s="99"/>
      <c r="CW78" s="99"/>
      <c r="CX78" s="99"/>
      <c r="CY78" s="38"/>
      <c r="CZ78" s="94"/>
      <c r="DA78" s="100"/>
      <c r="DB78" s="37">
        <f t="shared" si="627"/>
        <v>11</v>
      </c>
      <c r="DC78" s="38">
        <f t="shared" si="628"/>
        <v>24</v>
      </c>
      <c r="DD78" s="98"/>
      <c r="DE78" s="29">
        <v>40</v>
      </c>
      <c r="DF78" s="38">
        <f t="shared" si="629"/>
        <v>1</v>
      </c>
      <c r="DG78" s="38">
        <f t="shared" si="630"/>
        <v>0.25</v>
      </c>
      <c r="DH78" s="29"/>
      <c r="DI78" s="38">
        <f t="shared" si="183"/>
        <v>1</v>
      </c>
      <c r="DJ78" s="38">
        <f t="shared" si="631"/>
        <v>2.2000000000000002</v>
      </c>
      <c r="DK78" s="47">
        <f t="shared" si="632"/>
        <v>2</v>
      </c>
      <c r="DL78" s="33"/>
      <c r="DM78" s="94"/>
      <c r="DN78" s="94"/>
      <c r="DO78" s="94"/>
      <c r="DP78" s="99"/>
      <c r="DQ78" s="99"/>
      <c r="DR78" s="99"/>
      <c r="DS78" s="38"/>
      <c r="DT78" s="94"/>
      <c r="DU78" s="100"/>
      <c r="DV78" s="37">
        <f>DX$17</f>
        <v>12</v>
      </c>
      <c r="DW78" s="38">
        <f t="shared" ref="DW78:DW79" si="678">DY$17</f>
        <v>24</v>
      </c>
      <c r="DX78" s="98"/>
      <c r="DY78" s="29">
        <v>40</v>
      </c>
      <c r="DZ78" s="38">
        <f t="shared" si="633"/>
        <v>1</v>
      </c>
      <c r="EA78" s="38">
        <f t="shared" si="634"/>
        <v>0.25</v>
      </c>
      <c r="EB78" s="29"/>
      <c r="EC78" s="38">
        <f t="shared" si="188"/>
        <v>1</v>
      </c>
      <c r="ED78" s="38">
        <f t="shared" si="635"/>
        <v>2.2000000000000002</v>
      </c>
      <c r="EE78" s="47">
        <f t="shared" si="636"/>
        <v>2</v>
      </c>
      <c r="EF78" s="32"/>
      <c r="EG78" s="94"/>
      <c r="EH78" s="94"/>
      <c r="EI78" s="94"/>
      <c r="EJ78" s="99"/>
      <c r="EK78" s="99"/>
      <c r="EL78" s="99"/>
      <c r="EM78" s="38"/>
      <c r="EN78" s="94"/>
      <c r="EO78" s="100"/>
      <c r="EP78" s="37">
        <f t="shared" si="637"/>
        <v>13</v>
      </c>
      <c r="EQ78" s="38">
        <f t="shared" si="638"/>
        <v>24</v>
      </c>
      <c r="ER78" s="98"/>
      <c r="ES78" s="29">
        <v>40</v>
      </c>
      <c r="ET78" s="38">
        <f t="shared" si="639"/>
        <v>1</v>
      </c>
      <c r="EU78" s="38">
        <f t="shared" si="640"/>
        <v>0.25</v>
      </c>
      <c r="EV78" s="29"/>
      <c r="EW78" s="38">
        <f t="shared" si="193"/>
        <v>1</v>
      </c>
      <c r="EX78" s="38">
        <f t="shared" si="641"/>
        <v>2.2000000000000002</v>
      </c>
      <c r="EY78" s="47">
        <f t="shared" si="642"/>
        <v>2</v>
      </c>
      <c r="EZ78" s="33"/>
      <c r="FA78" s="94"/>
      <c r="FB78" s="94"/>
      <c r="FC78" s="94"/>
      <c r="FD78" s="99"/>
      <c r="FE78" s="99"/>
      <c r="FF78" s="99"/>
      <c r="FG78" s="38"/>
      <c r="FH78" s="94"/>
      <c r="FI78" s="100"/>
      <c r="FJ78" s="37">
        <f>FL$17</f>
        <v>14</v>
      </c>
      <c r="FK78" s="38">
        <f t="shared" ref="FK78:FK79" si="679">FM$17</f>
        <v>24</v>
      </c>
      <c r="FL78" s="98"/>
      <c r="FM78" s="29">
        <v>40</v>
      </c>
      <c r="FN78" s="38">
        <f t="shared" si="643"/>
        <v>1</v>
      </c>
      <c r="FO78" s="38">
        <f t="shared" si="644"/>
        <v>0.25</v>
      </c>
      <c r="FP78" s="29"/>
      <c r="FQ78" s="38">
        <f t="shared" si="198"/>
        <v>1</v>
      </c>
      <c r="FR78" s="38">
        <f t="shared" si="645"/>
        <v>2.2000000000000002</v>
      </c>
      <c r="FS78" s="47">
        <f t="shared" si="646"/>
        <v>2</v>
      </c>
      <c r="FT78" s="32"/>
      <c r="FU78" s="94"/>
      <c r="FV78" s="94"/>
      <c r="FW78" s="94"/>
      <c r="FX78" s="99"/>
      <c r="FY78" s="99"/>
      <c r="FZ78" s="99"/>
      <c r="GA78" s="38"/>
      <c r="GB78" s="94"/>
      <c r="GC78" s="100"/>
      <c r="GD78" s="37">
        <f t="shared" si="647"/>
        <v>15</v>
      </c>
      <c r="GE78" s="38">
        <f t="shared" si="648"/>
        <v>24</v>
      </c>
      <c r="GF78" s="98"/>
      <c r="GG78" s="29">
        <v>40</v>
      </c>
      <c r="GH78" s="38">
        <f t="shared" si="649"/>
        <v>1</v>
      </c>
      <c r="GI78" s="38">
        <f t="shared" si="650"/>
        <v>0.25</v>
      </c>
      <c r="GJ78" s="29"/>
      <c r="GK78" s="38">
        <f t="shared" si="203"/>
        <v>1</v>
      </c>
      <c r="GL78" s="38">
        <f t="shared" si="651"/>
        <v>2.2000000000000002</v>
      </c>
      <c r="GM78" s="47">
        <f t="shared" si="652"/>
        <v>2</v>
      </c>
      <c r="GN78" s="33"/>
      <c r="GO78" s="94"/>
      <c r="GP78" s="94"/>
      <c r="GQ78" s="94"/>
      <c r="GR78" s="99"/>
      <c r="GS78" s="99"/>
      <c r="GT78" s="99"/>
      <c r="GU78" s="38"/>
      <c r="GV78" s="94"/>
      <c r="GW78" s="100"/>
      <c r="GX78" s="37">
        <f>GZ$17</f>
        <v>16</v>
      </c>
      <c r="GY78" s="38">
        <f t="shared" ref="GY78:GY79" si="680">HA$17</f>
        <v>24</v>
      </c>
      <c r="GZ78" s="98"/>
      <c r="HA78" s="29">
        <v>40</v>
      </c>
      <c r="HB78" s="38">
        <f t="shared" si="653"/>
        <v>1</v>
      </c>
      <c r="HC78" s="38">
        <f t="shared" si="654"/>
        <v>0.25</v>
      </c>
      <c r="HD78" s="29"/>
      <c r="HE78" s="38">
        <f t="shared" si="208"/>
        <v>1</v>
      </c>
      <c r="HF78" s="38">
        <f t="shared" si="655"/>
        <v>2.2000000000000002</v>
      </c>
      <c r="HG78" s="47">
        <f t="shared" si="656"/>
        <v>2</v>
      </c>
      <c r="HH78" s="32"/>
      <c r="HI78" s="94"/>
      <c r="HJ78" s="94"/>
      <c r="HK78" s="94"/>
      <c r="HL78" s="99"/>
      <c r="HM78" s="99"/>
      <c r="HN78" s="99"/>
      <c r="HO78" s="38"/>
      <c r="HP78" s="94"/>
      <c r="HQ78" s="100"/>
      <c r="HR78" s="37">
        <f t="shared" si="657"/>
        <v>17</v>
      </c>
      <c r="HS78" s="38">
        <f t="shared" si="658"/>
        <v>24</v>
      </c>
      <c r="HT78" s="98"/>
      <c r="HU78" s="29">
        <v>40</v>
      </c>
      <c r="HV78" s="38">
        <f t="shared" si="659"/>
        <v>1</v>
      </c>
      <c r="HW78" s="38">
        <f t="shared" si="660"/>
        <v>0.25</v>
      </c>
      <c r="HX78" s="29"/>
      <c r="HY78" s="38">
        <f t="shared" si="213"/>
        <v>1</v>
      </c>
      <c r="HZ78" s="38">
        <f t="shared" si="661"/>
        <v>2.2000000000000002</v>
      </c>
      <c r="IA78" s="47">
        <f t="shared" si="662"/>
        <v>2</v>
      </c>
      <c r="IB78" s="33"/>
      <c r="IC78" s="94"/>
      <c r="ID78" s="94"/>
      <c r="IE78" s="94"/>
      <c r="IF78" s="99"/>
      <c r="IG78" s="99"/>
      <c r="IH78" s="99"/>
      <c r="II78" s="38"/>
      <c r="IJ78" s="94"/>
      <c r="IK78" s="100"/>
      <c r="IL78" s="37">
        <f>IN$17</f>
        <v>18</v>
      </c>
      <c r="IM78" s="38">
        <f t="shared" ref="IM78:IM79" si="681">IO$17</f>
        <v>24</v>
      </c>
      <c r="IN78" s="98"/>
      <c r="IO78" s="29">
        <v>40</v>
      </c>
      <c r="IP78" s="38">
        <f t="shared" si="663"/>
        <v>1</v>
      </c>
      <c r="IQ78" s="38">
        <f t="shared" si="664"/>
        <v>0.25</v>
      </c>
      <c r="IR78" s="29"/>
      <c r="IS78" s="38">
        <f t="shared" si="218"/>
        <v>1</v>
      </c>
      <c r="IT78" s="38">
        <f t="shared" si="665"/>
        <v>2.2000000000000002</v>
      </c>
      <c r="IU78" s="47">
        <f t="shared" si="666"/>
        <v>2</v>
      </c>
      <c r="IV78" s="32"/>
      <c r="IW78" s="94"/>
      <c r="IX78" s="94"/>
      <c r="IY78" s="94"/>
      <c r="IZ78" s="99"/>
      <c r="JA78" s="99"/>
      <c r="JB78" s="99"/>
      <c r="JC78" s="38"/>
      <c r="JD78" s="94"/>
      <c r="JE78" s="100"/>
      <c r="JF78" s="37">
        <f t="shared" si="667"/>
        <v>19</v>
      </c>
      <c r="JG78" s="38">
        <f t="shared" si="668"/>
        <v>24</v>
      </c>
      <c r="JH78" s="98"/>
      <c r="JI78" s="29">
        <v>40</v>
      </c>
      <c r="JJ78" s="38">
        <f t="shared" si="669"/>
        <v>1</v>
      </c>
      <c r="JK78" s="38">
        <f t="shared" si="670"/>
        <v>0.25</v>
      </c>
      <c r="JL78" s="29"/>
      <c r="JM78" s="38">
        <f t="shared" si="223"/>
        <v>1</v>
      </c>
      <c r="JN78" s="38">
        <f t="shared" si="671"/>
        <v>2.2000000000000002</v>
      </c>
      <c r="JO78" s="47">
        <f t="shared" si="672"/>
        <v>2</v>
      </c>
    </row>
    <row r="79" spans="1:275" x14ac:dyDescent="0.2">
      <c r="A79" s="93" t="s">
        <v>58</v>
      </c>
      <c r="B79" s="35">
        <v>3</v>
      </c>
      <c r="C79" s="35" t="s">
        <v>27</v>
      </c>
      <c r="D79" s="35">
        <v>90</v>
      </c>
      <c r="E79" s="36">
        <v>0.5</v>
      </c>
      <c r="F79" s="32"/>
      <c r="G79" s="94"/>
      <c r="H79" s="94"/>
      <c r="I79" s="94"/>
      <c r="J79" s="94"/>
      <c r="K79" s="99"/>
      <c r="M79" s="94"/>
      <c r="N79" s="94"/>
      <c r="O79" s="100"/>
      <c r="P79" s="32"/>
      <c r="Q79" s="94"/>
      <c r="R79" s="94"/>
      <c r="S79" s="94"/>
      <c r="T79" s="99"/>
      <c r="U79" s="99"/>
      <c r="V79" s="99"/>
      <c r="W79" s="38"/>
      <c r="X79" s="94"/>
      <c r="Y79" s="100"/>
      <c r="Z79" s="32"/>
      <c r="AA79" s="94"/>
      <c r="AB79" s="94"/>
      <c r="AC79" s="94"/>
      <c r="AD79" s="99"/>
      <c r="AE79" s="99"/>
      <c r="AF79" s="99"/>
      <c r="AG79" s="38"/>
      <c r="AH79" s="94"/>
      <c r="AI79" s="100"/>
      <c r="AJ79" s="32"/>
      <c r="AK79" s="94"/>
      <c r="AL79" s="94"/>
      <c r="AM79" s="94"/>
      <c r="AN79" s="99"/>
      <c r="AO79" s="99"/>
      <c r="AP79" s="99"/>
      <c r="AQ79" s="38"/>
      <c r="AR79" s="94"/>
      <c r="AS79" s="100"/>
      <c r="AT79" s="37">
        <f>AV$17</f>
        <v>8</v>
      </c>
      <c r="AU79" s="38">
        <f t="shared" si="676"/>
        <v>30</v>
      </c>
      <c r="AV79" s="98"/>
      <c r="AW79" s="29">
        <v>8</v>
      </c>
      <c r="AX79" s="38">
        <f t="shared" si="673"/>
        <v>4</v>
      </c>
      <c r="AY79" s="38">
        <f t="shared" si="674"/>
        <v>2</v>
      </c>
      <c r="AZ79" s="29"/>
      <c r="BA79" s="38">
        <f t="shared" si="120"/>
        <v>4</v>
      </c>
      <c r="BB79" s="38">
        <f t="shared" si="616"/>
        <v>36</v>
      </c>
      <c r="BC79" s="47">
        <f t="shared" si="675"/>
        <v>0</v>
      </c>
      <c r="BD79" s="32"/>
      <c r="BE79" s="94"/>
      <c r="BF79" s="94"/>
      <c r="BG79" s="94"/>
      <c r="BH79" s="99"/>
      <c r="BI79" s="99"/>
      <c r="BJ79" s="99"/>
      <c r="BK79" s="38"/>
      <c r="BL79" s="94"/>
      <c r="BM79" s="100"/>
      <c r="BN79" s="37">
        <f t="shared" si="618"/>
        <v>9</v>
      </c>
      <c r="BO79" s="38">
        <f t="shared" si="618"/>
        <v>30</v>
      </c>
      <c r="BP79" s="98"/>
      <c r="BQ79" s="29">
        <v>8</v>
      </c>
      <c r="BR79" s="38">
        <f t="shared" si="619"/>
        <v>4</v>
      </c>
      <c r="BS79" s="38">
        <f t="shared" si="620"/>
        <v>2</v>
      </c>
      <c r="BT79" s="29"/>
      <c r="BU79" s="38">
        <f t="shared" si="173"/>
        <v>4</v>
      </c>
      <c r="BV79" s="38">
        <f t="shared" si="621"/>
        <v>36</v>
      </c>
      <c r="BW79" s="47">
        <f t="shared" si="622"/>
        <v>0</v>
      </c>
      <c r="BX79" s="33"/>
      <c r="BY79" s="94"/>
      <c r="BZ79" s="94"/>
      <c r="CA79" s="94"/>
      <c r="CB79" s="99"/>
      <c r="CC79" s="99"/>
      <c r="CD79" s="99"/>
      <c r="CE79" s="38"/>
      <c r="CF79" s="94"/>
      <c r="CG79" s="100"/>
      <c r="CH79" s="37">
        <f>CJ$17</f>
        <v>10</v>
      </c>
      <c r="CI79" s="38">
        <f t="shared" si="677"/>
        <v>24</v>
      </c>
      <c r="CJ79" s="98"/>
      <c r="CK79" s="29">
        <v>8</v>
      </c>
      <c r="CL79" s="38">
        <f t="shared" si="623"/>
        <v>3</v>
      </c>
      <c r="CM79" s="38">
        <f t="shared" si="624"/>
        <v>1.5</v>
      </c>
      <c r="CN79" s="29"/>
      <c r="CO79" s="38">
        <f t="shared" si="178"/>
        <v>3</v>
      </c>
      <c r="CP79" s="38">
        <f t="shared" si="625"/>
        <v>27</v>
      </c>
      <c r="CQ79" s="47">
        <f t="shared" si="626"/>
        <v>0</v>
      </c>
      <c r="CR79" s="32"/>
      <c r="CS79" s="94"/>
      <c r="CT79" s="94"/>
      <c r="CU79" s="94"/>
      <c r="CV79" s="99"/>
      <c r="CW79" s="99"/>
      <c r="CX79" s="99"/>
      <c r="CY79" s="38"/>
      <c r="CZ79" s="94"/>
      <c r="DA79" s="100"/>
      <c r="DB79" s="37">
        <f t="shared" si="627"/>
        <v>11</v>
      </c>
      <c r="DC79" s="38">
        <f t="shared" si="628"/>
        <v>24</v>
      </c>
      <c r="DD79" s="98"/>
      <c r="DE79" s="29">
        <v>8</v>
      </c>
      <c r="DF79" s="38">
        <f t="shared" si="629"/>
        <v>3</v>
      </c>
      <c r="DG79" s="38">
        <f t="shared" si="630"/>
        <v>1.5</v>
      </c>
      <c r="DH79" s="29"/>
      <c r="DI79" s="38">
        <f t="shared" si="183"/>
        <v>3</v>
      </c>
      <c r="DJ79" s="38">
        <f t="shared" si="631"/>
        <v>27</v>
      </c>
      <c r="DK79" s="47">
        <f t="shared" si="632"/>
        <v>0</v>
      </c>
      <c r="DL79" s="33"/>
      <c r="DM79" s="94"/>
      <c r="DN79" s="94"/>
      <c r="DO79" s="94"/>
      <c r="DP79" s="99"/>
      <c r="DQ79" s="99"/>
      <c r="DR79" s="99"/>
      <c r="DS79" s="38"/>
      <c r="DT79" s="94"/>
      <c r="DU79" s="100"/>
      <c r="DV79" s="37">
        <f>DX$17</f>
        <v>12</v>
      </c>
      <c r="DW79" s="38">
        <f t="shared" si="678"/>
        <v>24</v>
      </c>
      <c r="DX79" s="98"/>
      <c r="DY79" s="29">
        <v>8</v>
      </c>
      <c r="DZ79" s="38">
        <f t="shared" si="633"/>
        <v>3</v>
      </c>
      <c r="EA79" s="38">
        <f t="shared" si="634"/>
        <v>1.5</v>
      </c>
      <c r="EB79" s="29"/>
      <c r="EC79" s="38">
        <f t="shared" si="188"/>
        <v>3</v>
      </c>
      <c r="ED79" s="38">
        <f t="shared" si="635"/>
        <v>27</v>
      </c>
      <c r="EE79" s="47">
        <f t="shared" si="636"/>
        <v>0</v>
      </c>
      <c r="EF79" s="32"/>
      <c r="EG79" s="94"/>
      <c r="EH79" s="94"/>
      <c r="EI79" s="94"/>
      <c r="EJ79" s="99"/>
      <c r="EK79" s="99"/>
      <c r="EL79" s="99"/>
      <c r="EM79" s="38"/>
      <c r="EN79" s="94"/>
      <c r="EO79" s="100"/>
      <c r="EP79" s="37">
        <f t="shared" si="637"/>
        <v>13</v>
      </c>
      <c r="EQ79" s="38">
        <f t="shared" si="638"/>
        <v>24</v>
      </c>
      <c r="ER79" s="98"/>
      <c r="ES79" s="29">
        <v>8</v>
      </c>
      <c r="ET79" s="38">
        <f t="shared" si="639"/>
        <v>3</v>
      </c>
      <c r="EU79" s="38">
        <f t="shared" si="640"/>
        <v>1.5</v>
      </c>
      <c r="EV79" s="29"/>
      <c r="EW79" s="38">
        <f t="shared" si="193"/>
        <v>3</v>
      </c>
      <c r="EX79" s="38">
        <f t="shared" si="641"/>
        <v>27</v>
      </c>
      <c r="EY79" s="47">
        <f t="shared" si="642"/>
        <v>0</v>
      </c>
      <c r="EZ79" s="33"/>
      <c r="FA79" s="94"/>
      <c r="FB79" s="94"/>
      <c r="FC79" s="94"/>
      <c r="FD79" s="99"/>
      <c r="FE79" s="99"/>
      <c r="FF79" s="99"/>
      <c r="FG79" s="38"/>
      <c r="FH79" s="94"/>
      <c r="FI79" s="100"/>
      <c r="FJ79" s="37">
        <f>FL$17</f>
        <v>14</v>
      </c>
      <c r="FK79" s="38">
        <f t="shared" si="679"/>
        <v>24</v>
      </c>
      <c r="FL79" s="98"/>
      <c r="FM79" s="29">
        <v>8</v>
      </c>
      <c r="FN79" s="38">
        <f t="shared" si="643"/>
        <v>3</v>
      </c>
      <c r="FO79" s="38">
        <f t="shared" si="644"/>
        <v>1.5</v>
      </c>
      <c r="FP79" s="29"/>
      <c r="FQ79" s="38">
        <f t="shared" si="198"/>
        <v>3</v>
      </c>
      <c r="FR79" s="38">
        <f t="shared" si="645"/>
        <v>27</v>
      </c>
      <c r="FS79" s="47">
        <f t="shared" si="646"/>
        <v>0</v>
      </c>
      <c r="FT79" s="32"/>
      <c r="FU79" s="94"/>
      <c r="FV79" s="94"/>
      <c r="FW79" s="94"/>
      <c r="FX79" s="99"/>
      <c r="FY79" s="99"/>
      <c r="FZ79" s="99"/>
      <c r="GA79" s="38"/>
      <c r="GB79" s="94"/>
      <c r="GC79" s="100"/>
      <c r="GD79" s="37">
        <f t="shared" si="647"/>
        <v>15</v>
      </c>
      <c r="GE79" s="38">
        <f t="shared" si="648"/>
        <v>24</v>
      </c>
      <c r="GF79" s="98"/>
      <c r="GG79" s="29">
        <v>8</v>
      </c>
      <c r="GH79" s="38">
        <f t="shared" si="649"/>
        <v>3</v>
      </c>
      <c r="GI79" s="38">
        <f t="shared" si="650"/>
        <v>1.5</v>
      </c>
      <c r="GJ79" s="29"/>
      <c r="GK79" s="38">
        <f t="shared" si="203"/>
        <v>3</v>
      </c>
      <c r="GL79" s="38">
        <f t="shared" si="651"/>
        <v>27</v>
      </c>
      <c r="GM79" s="47">
        <f t="shared" si="652"/>
        <v>0</v>
      </c>
      <c r="GN79" s="33"/>
      <c r="GO79" s="94"/>
      <c r="GP79" s="94"/>
      <c r="GQ79" s="94"/>
      <c r="GR79" s="99"/>
      <c r="GS79" s="99"/>
      <c r="GT79" s="99"/>
      <c r="GU79" s="38"/>
      <c r="GV79" s="94"/>
      <c r="GW79" s="100"/>
      <c r="GX79" s="37">
        <f>GZ$17</f>
        <v>16</v>
      </c>
      <c r="GY79" s="38">
        <f t="shared" si="680"/>
        <v>24</v>
      </c>
      <c r="GZ79" s="98"/>
      <c r="HA79" s="29">
        <v>8</v>
      </c>
      <c r="HB79" s="38">
        <f t="shared" si="653"/>
        <v>3</v>
      </c>
      <c r="HC79" s="38">
        <f t="shared" si="654"/>
        <v>1.5</v>
      </c>
      <c r="HD79" s="29"/>
      <c r="HE79" s="38">
        <f t="shared" si="208"/>
        <v>3</v>
      </c>
      <c r="HF79" s="38">
        <f t="shared" si="655"/>
        <v>27</v>
      </c>
      <c r="HG79" s="47">
        <f t="shared" si="656"/>
        <v>0</v>
      </c>
      <c r="HH79" s="32"/>
      <c r="HI79" s="94"/>
      <c r="HJ79" s="94"/>
      <c r="HK79" s="94"/>
      <c r="HL79" s="99"/>
      <c r="HM79" s="99"/>
      <c r="HN79" s="99"/>
      <c r="HO79" s="38"/>
      <c r="HP79" s="94"/>
      <c r="HQ79" s="100"/>
      <c r="HR79" s="37">
        <f t="shared" si="657"/>
        <v>17</v>
      </c>
      <c r="HS79" s="38">
        <f t="shared" si="658"/>
        <v>24</v>
      </c>
      <c r="HT79" s="98"/>
      <c r="HU79" s="29">
        <v>8</v>
      </c>
      <c r="HV79" s="38">
        <f t="shared" si="659"/>
        <v>3</v>
      </c>
      <c r="HW79" s="38">
        <f t="shared" si="660"/>
        <v>1.5</v>
      </c>
      <c r="HX79" s="29"/>
      <c r="HY79" s="38">
        <f t="shared" si="213"/>
        <v>3</v>
      </c>
      <c r="HZ79" s="38">
        <f t="shared" si="661"/>
        <v>27</v>
      </c>
      <c r="IA79" s="47">
        <f t="shared" si="662"/>
        <v>0</v>
      </c>
      <c r="IB79" s="33"/>
      <c r="IC79" s="94"/>
      <c r="ID79" s="94"/>
      <c r="IE79" s="94"/>
      <c r="IF79" s="99"/>
      <c r="IG79" s="99"/>
      <c r="IH79" s="99"/>
      <c r="II79" s="38"/>
      <c r="IJ79" s="94"/>
      <c r="IK79" s="100"/>
      <c r="IL79" s="37">
        <f>IN$17</f>
        <v>18</v>
      </c>
      <c r="IM79" s="38">
        <f t="shared" si="681"/>
        <v>24</v>
      </c>
      <c r="IN79" s="98"/>
      <c r="IO79" s="29">
        <v>8</v>
      </c>
      <c r="IP79" s="38">
        <f t="shared" si="663"/>
        <v>3</v>
      </c>
      <c r="IQ79" s="38">
        <f t="shared" si="664"/>
        <v>1.5</v>
      </c>
      <c r="IR79" s="29"/>
      <c r="IS79" s="38">
        <f t="shared" si="218"/>
        <v>3</v>
      </c>
      <c r="IT79" s="38">
        <f t="shared" si="665"/>
        <v>27</v>
      </c>
      <c r="IU79" s="47">
        <f t="shared" si="666"/>
        <v>0</v>
      </c>
      <c r="IV79" s="32"/>
      <c r="IW79" s="94"/>
      <c r="IX79" s="94"/>
      <c r="IY79" s="94"/>
      <c r="IZ79" s="99"/>
      <c r="JA79" s="99"/>
      <c r="JB79" s="99"/>
      <c r="JC79" s="38"/>
      <c r="JD79" s="94"/>
      <c r="JE79" s="100"/>
      <c r="JF79" s="37">
        <f t="shared" si="667"/>
        <v>19</v>
      </c>
      <c r="JG79" s="38">
        <f t="shared" si="668"/>
        <v>24</v>
      </c>
      <c r="JH79" s="98"/>
      <c r="JI79" s="29">
        <v>8</v>
      </c>
      <c r="JJ79" s="38">
        <f t="shared" si="669"/>
        <v>3</v>
      </c>
      <c r="JK79" s="38">
        <f t="shared" si="670"/>
        <v>1.5</v>
      </c>
      <c r="JL79" s="29"/>
      <c r="JM79" s="38">
        <f t="shared" si="223"/>
        <v>3</v>
      </c>
      <c r="JN79" s="38">
        <f t="shared" si="671"/>
        <v>27</v>
      </c>
      <c r="JO79" s="47">
        <f t="shared" si="672"/>
        <v>0</v>
      </c>
    </row>
    <row r="80" spans="1:275" x14ac:dyDescent="0.2">
      <c r="A80" s="93" t="s">
        <v>59</v>
      </c>
      <c r="B80" s="35">
        <v>2</v>
      </c>
      <c r="C80" s="35" t="s">
        <v>25</v>
      </c>
      <c r="D80" s="35">
        <v>22</v>
      </c>
      <c r="E80" s="36">
        <v>0.25</v>
      </c>
      <c r="F80" s="32"/>
      <c r="G80" s="94"/>
      <c r="H80" s="94"/>
      <c r="I80" s="94"/>
      <c r="J80" s="94"/>
      <c r="K80" s="99"/>
      <c r="M80" s="94"/>
      <c r="N80" s="94"/>
      <c r="O80" s="100"/>
      <c r="P80" s="32"/>
      <c r="Q80" s="94"/>
      <c r="R80" s="94"/>
      <c r="S80" s="94"/>
      <c r="T80" s="99"/>
      <c r="U80" s="99"/>
      <c r="V80" s="99"/>
      <c r="W80" s="38"/>
      <c r="X80" s="94"/>
      <c r="Y80" s="100"/>
      <c r="Z80" s="32"/>
      <c r="AA80" s="94"/>
      <c r="AB80" s="94"/>
      <c r="AC80" s="94"/>
      <c r="AD80" s="99"/>
      <c r="AE80" s="99"/>
      <c r="AF80" s="99"/>
      <c r="AG80" s="38"/>
      <c r="AH80" s="94"/>
      <c r="AI80" s="100"/>
      <c r="AJ80" s="32"/>
      <c r="AK80" s="94"/>
      <c r="AL80" s="94"/>
      <c r="AM80" s="94"/>
      <c r="AN80" s="99"/>
      <c r="AO80" s="99"/>
      <c r="AP80" s="99"/>
      <c r="AQ80" s="38"/>
      <c r="AR80" s="94"/>
      <c r="AS80" s="100"/>
      <c r="AT80" s="32"/>
      <c r="AU80" s="94"/>
      <c r="AV80" s="94"/>
      <c r="AW80" s="94"/>
      <c r="AX80" s="99"/>
      <c r="AY80" s="99"/>
      <c r="AZ80" s="99"/>
      <c r="BA80" s="38"/>
      <c r="BB80" s="94"/>
      <c r="BC80" s="100"/>
      <c r="BD80" s="37">
        <f>BF$18</f>
        <v>8</v>
      </c>
      <c r="BE80" s="38">
        <f>BG$18</f>
        <v>30</v>
      </c>
      <c r="BF80" s="98"/>
      <c r="BG80" s="29">
        <v>40</v>
      </c>
      <c r="BH80" s="38">
        <f t="shared" ref="BH80" si="682">ROUNDUP(BE80/BG80,0)</f>
        <v>1</v>
      </c>
      <c r="BI80" s="38">
        <f t="shared" ref="BI80" si="683">BH80*$E80</f>
        <v>0.25</v>
      </c>
      <c r="BJ80" s="29"/>
      <c r="BK80" s="38">
        <f t="shared" si="278"/>
        <v>1</v>
      </c>
      <c r="BL80" s="38">
        <f t="shared" ref="BL80:BL84" si="684">BK80*$D80/10</f>
        <v>2.2000000000000002</v>
      </c>
      <c r="BM80" s="47">
        <f t="shared" ref="BM80" si="685">IF($C80="C",$B80*ROUNDUP(BE80/BG80,0),IF($C80="L",2*$B80*ROUNDUP(BE80/BG80,0),0))</f>
        <v>2</v>
      </c>
      <c r="BN80" s="32"/>
      <c r="BO80" s="94"/>
      <c r="BP80" s="94"/>
      <c r="BQ80" s="94"/>
      <c r="BR80" s="99"/>
      <c r="BS80" s="99"/>
      <c r="BT80" s="99"/>
      <c r="BU80" s="38"/>
      <c r="BV80" s="94"/>
      <c r="BW80" s="100"/>
      <c r="BX80" s="41">
        <f>BZ$18</f>
        <v>9</v>
      </c>
      <c r="BY80" s="38">
        <f>CA$18</f>
        <v>30</v>
      </c>
      <c r="BZ80" s="98"/>
      <c r="CA80" s="29">
        <v>40</v>
      </c>
      <c r="CB80" s="38">
        <f t="shared" ref="CB80:CB84" si="686">ROUNDUP(BY80/CA80,0)</f>
        <v>1</v>
      </c>
      <c r="CC80" s="38">
        <f t="shared" ref="CC80:CC84" si="687">CB80*$E80</f>
        <v>0.25</v>
      </c>
      <c r="CD80" s="29"/>
      <c r="CE80" s="38">
        <f t="shared" si="283"/>
        <v>1</v>
      </c>
      <c r="CF80" s="38">
        <f t="shared" ref="CF80:CF84" si="688">CE80*$D80/10</f>
        <v>2.2000000000000002</v>
      </c>
      <c r="CG80" s="47">
        <f t="shared" ref="CG80:CG84" si="689">IF($C80="C",$B80*ROUNDUP(BY80/CA80,0),IF($C80="L",2*$B80*ROUNDUP(BY80/CA80,0),0))</f>
        <v>2</v>
      </c>
      <c r="CH80" s="32"/>
      <c r="CI80" s="94"/>
      <c r="CJ80" s="94"/>
      <c r="CK80" s="94"/>
      <c r="CL80" s="99"/>
      <c r="CM80" s="99"/>
      <c r="CN80" s="99"/>
      <c r="CO80" s="38"/>
      <c r="CP80" s="94"/>
      <c r="CQ80" s="100"/>
      <c r="CR80" s="37">
        <f>CT$18</f>
        <v>10</v>
      </c>
      <c r="CS80" s="38">
        <f>CU$18</f>
        <v>24</v>
      </c>
      <c r="CT80" s="98"/>
      <c r="CU80" s="29">
        <v>40</v>
      </c>
      <c r="CV80" s="38">
        <f t="shared" ref="CV80:CV84" si="690">ROUNDUP(CS80/CU80,0)</f>
        <v>1</v>
      </c>
      <c r="CW80" s="38">
        <f t="shared" ref="CW80:CW84" si="691">CV80*$E80</f>
        <v>0.25</v>
      </c>
      <c r="CX80" s="29"/>
      <c r="CY80" s="38">
        <f t="shared" si="288"/>
        <v>1</v>
      </c>
      <c r="CZ80" s="38">
        <f t="shared" ref="CZ80:CZ84" si="692">CY80*$D80/10</f>
        <v>2.2000000000000002</v>
      </c>
      <c r="DA80" s="47">
        <f t="shared" ref="DA80:DA84" si="693">IF($C80="C",$B80*ROUNDUP(CS80/CU80,0),IF($C80="L",2*$B80*ROUNDUP(CS80/CU80,0),0))</f>
        <v>2</v>
      </c>
      <c r="DB80" s="32"/>
      <c r="DC80" s="94"/>
      <c r="DD80" s="94"/>
      <c r="DE80" s="94"/>
      <c r="DF80" s="99"/>
      <c r="DG80" s="99"/>
      <c r="DH80" s="99"/>
      <c r="DI80" s="38"/>
      <c r="DJ80" s="94"/>
      <c r="DK80" s="100"/>
      <c r="DL80" s="41">
        <f>DN$18</f>
        <v>11</v>
      </c>
      <c r="DM80" s="38">
        <f>DO$18</f>
        <v>24</v>
      </c>
      <c r="DN80" s="98"/>
      <c r="DO80" s="29">
        <v>40</v>
      </c>
      <c r="DP80" s="38">
        <f t="shared" ref="DP80:DP84" si="694">ROUNDUP(DM80/DO80,0)</f>
        <v>1</v>
      </c>
      <c r="DQ80" s="38">
        <f t="shared" ref="DQ80:DQ84" si="695">DP80*$E80</f>
        <v>0.25</v>
      </c>
      <c r="DR80" s="29"/>
      <c r="DS80" s="38">
        <f t="shared" si="293"/>
        <v>1</v>
      </c>
      <c r="DT80" s="38">
        <f t="shared" ref="DT80:DT84" si="696">DS80*$D80/10</f>
        <v>2.2000000000000002</v>
      </c>
      <c r="DU80" s="47">
        <f t="shared" ref="DU80:DU84" si="697">IF($C80="C",$B80*ROUNDUP(DM80/DO80,0),IF($C80="L",2*$B80*ROUNDUP(DM80/DO80,0),0))</f>
        <v>2</v>
      </c>
      <c r="DV80" s="32"/>
      <c r="DW80" s="94"/>
      <c r="DX80" s="94"/>
      <c r="DY80" s="94"/>
      <c r="DZ80" s="99"/>
      <c r="EA80" s="99"/>
      <c r="EB80" s="99"/>
      <c r="EC80" s="38"/>
      <c r="ED80" s="94"/>
      <c r="EE80" s="100"/>
      <c r="EF80" s="37">
        <f>EH$18</f>
        <v>12</v>
      </c>
      <c r="EG80" s="38">
        <f>EI$18</f>
        <v>24</v>
      </c>
      <c r="EH80" s="98"/>
      <c r="EI80" s="29">
        <v>40</v>
      </c>
      <c r="EJ80" s="38">
        <f t="shared" ref="EJ80:EJ84" si="698">ROUNDUP(EG80/EI80,0)</f>
        <v>1</v>
      </c>
      <c r="EK80" s="38">
        <f t="shared" ref="EK80:EK84" si="699">EJ80*$E80</f>
        <v>0.25</v>
      </c>
      <c r="EL80" s="29"/>
      <c r="EM80" s="38">
        <f t="shared" si="298"/>
        <v>1</v>
      </c>
      <c r="EN80" s="38">
        <f t="shared" ref="EN80:EN84" si="700">EM80*$D80/10</f>
        <v>2.2000000000000002</v>
      </c>
      <c r="EO80" s="47">
        <f t="shared" ref="EO80:EO84" si="701">IF($C80="C",$B80*ROUNDUP(EG80/EI80,0),IF($C80="L",2*$B80*ROUNDUP(EG80/EI80,0),0))</f>
        <v>2</v>
      </c>
      <c r="EP80" s="32"/>
      <c r="EQ80" s="94"/>
      <c r="ER80" s="94"/>
      <c r="ES80" s="94"/>
      <c r="ET80" s="99"/>
      <c r="EU80" s="99"/>
      <c r="EV80" s="99"/>
      <c r="EW80" s="38"/>
      <c r="EX80" s="94"/>
      <c r="EY80" s="100"/>
      <c r="EZ80" s="41">
        <f>FB$18</f>
        <v>13</v>
      </c>
      <c r="FA80" s="38">
        <f>FC$18</f>
        <v>24</v>
      </c>
      <c r="FB80" s="98"/>
      <c r="FC80" s="29">
        <v>40</v>
      </c>
      <c r="FD80" s="38">
        <f t="shared" ref="FD80:FD84" si="702">ROUNDUP(FA80/FC80,0)</f>
        <v>1</v>
      </c>
      <c r="FE80" s="38">
        <f t="shared" ref="FE80:FE84" si="703">FD80*$E80</f>
        <v>0.25</v>
      </c>
      <c r="FF80" s="29"/>
      <c r="FG80" s="38">
        <f t="shared" si="303"/>
        <v>1</v>
      </c>
      <c r="FH80" s="38">
        <f t="shared" ref="FH80:FH84" si="704">FG80*$D80/10</f>
        <v>2.2000000000000002</v>
      </c>
      <c r="FI80" s="47">
        <f t="shared" ref="FI80:FI84" si="705">IF($C80="C",$B80*ROUNDUP(FA80/FC80,0),IF($C80="L",2*$B80*ROUNDUP(FA80/FC80,0),0))</f>
        <v>2</v>
      </c>
      <c r="FJ80" s="32"/>
      <c r="FK80" s="94"/>
      <c r="FL80" s="94"/>
      <c r="FM80" s="94"/>
      <c r="FN80" s="99"/>
      <c r="FO80" s="99"/>
      <c r="FP80" s="99"/>
      <c r="FQ80" s="38"/>
      <c r="FR80" s="94"/>
      <c r="FS80" s="100"/>
      <c r="FT80" s="37">
        <f>FV$18</f>
        <v>14</v>
      </c>
      <c r="FU80" s="38">
        <f>FW$18</f>
        <v>24</v>
      </c>
      <c r="FV80" s="98"/>
      <c r="FW80" s="29">
        <v>40</v>
      </c>
      <c r="FX80" s="38">
        <f t="shared" ref="FX80:FX84" si="706">ROUNDUP(FU80/FW80,0)</f>
        <v>1</v>
      </c>
      <c r="FY80" s="38">
        <f t="shared" ref="FY80:FY84" si="707">FX80*$E80</f>
        <v>0.25</v>
      </c>
      <c r="FZ80" s="29"/>
      <c r="GA80" s="38">
        <f t="shared" si="308"/>
        <v>1</v>
      </c>
      <c r="GB80" s="38">
        <f t="shared" ref="GB80:GB84" si="708">GA80*$D80/10</f>
        <v>2.2000000000000002</v>
      </c>
      <c r="GC80" s="47">
        <f t="shared" ref="GC80:GC84" si="709">IF($C80="C",$B80*ROUNDUP(FU80/FW80,0),IF($C80="L",2*$B80*ROUNDUP(FU80/FW80,0),0))</f>
        <v>2</v>
      </c>
      <c r="GD80" s="32"/>
      <c r="GE80" s="94"/>
      <c r="GF80" s="94"/>
      <c r="GG80" s="94"/>
      <c r="GH80" s="99"/>
      <c r="GI80" s="99"/>
      <c r="GJ80" s="99"/>
      <c r="GK80" s="38"/>
      <c r="GL80" s="94"/>
      <c r="GM80" s="100"/>
      <c r="GN80" s="41">
        <f>GP$18</f>
        <v>15</v>
      </c>
      <c r="GO80" s="38">
        <f>GQ$18</f>
        <v>24</v>
      </c>
      <c r="GP80" s="98"/>
      <c r="GQ80" s="29">
        <v>40</v>
      </c>
      <c r="GR80" s="38">
        <f t="shared" ref="GR80:GR84" si="710">ROUNDUP(GO80/GQ80,0)</f>
        <v>1</v>
      </c>
      <c r="GS80" s="38">
        <f t="shared" ref="GS80:GS84" si="711">GR80*$E80</f>
        <v>0.25</v>
      </c>
      <c r="GT80" s="29"/>
      <c r="GU80" s="38">
        <f t="shared" si="313"/>
        <v>1</v>
      </c>
      <c r="GV80" s="38">
        <f t="shared" ref="GV80:GV84" si="712">GU80*$D80/10</f>
        <v>2.2000000000000002</v>
      </c>
      <c r="GW80" s="47">
        <f t="shared" ref="GW80:GW84" si="713">IF($C80="C",$B80*ROUNDUP(GO80/GQ80,0),IF($C80="L",2*$B80*ROUNDUP(GO80/GQ80,0),0))</f>
        <v>2</v>
      </c>
      <c r="GX80" s="32"/>
      <c r="GY80" s="94"/>
      <c r="GZ80" s="94"/>
      <c r="HA80" s="94"/>
      <c r="HB80" s="99"/>
      <c r="HC80" s="99"/>
      <c r="HD80" s="99"/>
      <c r="HE80" s="38"/>
      <c r="HF80" s="94"/>
      <c r="HG80" s="100"/>
      <c r="HH80" s="37">
        <f>HJ$18</f>
        <v>16</v>
      </c>
      <c r="HI80" s="38">
        <f>HK$18</f>
        <v>24</v>
      </c>
      <c r="HJ80" s="98"/>
      <c r="HK80" s="29">
        <v>40</v>
      </c>
      <c r="HL80" s="38">
        <f t="shared" ref="HL80:HL84" si="714">ROUNDUP(HI80/HK80,0)</f>
        <v>1</v>
      </c>
      <c r="HM80" s="38">
        <f t="shared" ref="HM80:HM84" si="715">HL80*$E80</f>
        <v>0.25</v>
      </c>
      <c r="HN80" s="29"/>
      <c r="HO80" s="38">
        <f t="shared" si="318"/>
        <v>1</v>
      </c>
      <c r="HP80" s="38">
        <f t="shared" ref="HP80:HP84" si="716">HO80*$D80/10</f>
        <v>2.2000000000000002</v>
      </c>
      <c r="HQ80" s="47">
        <f t="shared" ref="HQ80:HQ84" si="717">IF($C80="C",$B80*ROUNDUP(HI80/HK80,0),IF($C80="L",2*$B80*ROUNDUP(HI80/HK80,0),0))</f>
        <v>2</v>
      </c>
      <c r="HR80" s="32"/>
      <c r="HS80" s="94"/>
      <c r="HT80" s="94"/>
      <c r="HU80" s="94"/>
      <c r="HV80" s="99"/>
      <c r="HW80" s="99"/>
      <c r="HX80" s="99"/>
      <c r="HY80" s="38"/>
      <c r="HZ80" s="94"/>
      <c r="IA80" s="100"/>
      <c r="IB80" s="41">
        <f>ID$18</f>
        <v>17</v>
      </c>
      <c r="IC80" s="38">
        <f>IE$18</f>
        <v>24</v>
      </c>
      <c r="ID80" s="98"/>
      <c r="IE80" s="29">
        <v>40</v>
      </c>
      <c r="IF80" s="38">
        <f t="shared" ref="IF80:IF84" si="718">ROUNDUP(IC80/IE80,0)</f>
        <v>1</v>
      </c>
      <c r="IG80" s="38">
        <f t="shared" ref="IG80:IG84" si="719">IF80*$E80</f>
        <v>0.25</v>
      </c>
      <c r="IH80" s="29"/>
      <c r="II80" s="38">
        <f t="shared" si="323"/>
        <v>1</v>
      </c>
      <c r="IJ80" s="38">
        <f t="shared" ref="IJ80:IJ84" si="720">II80*$D80/10</f>
        <v>2.2000000000000002</v>
      </c>
      <c r="IK80" s="47">
        <f t="shared" ref="IK80:IK84" si="721">IF($C80="C",$B80*ROUNDUP(IC80/IE80,0),IF($C80="L",2*$B80*ROUNDUP(IC80/IE80,0),0))</f>
        <v>2</v>
      </c>
      <c r="IL80" s="32"/>
      <c r="IM80" s="94"/>
      <c r="IN80" s="94"/>
      <c r="IO80" s="94"/>
      <c r="IP80" s="99"/>
      <c r="IQ80" s="99"/>
      <c r="IR80" s="99"/>
      <c r="IS80" s="38"/>
      <c r="IT80" s="94"/>
      <c r="IU80" s="100"/>
      <c r="IV80" s="37">
        <f>IX$18</f>
        <v>18</v>
      </c>
      <c r="IW80" s="38">
        <f>IY$18</f>
        <v>24</v>
      </c>
      <c r="IX80" s="98"/>
      <c r="IY80" s="29">
        <v>40</v>
      </c>
      <c r="IZ80" s="38">
        <f t="shared" ref="IZ80:IZ84" si="722">ROUNDUP(IW80/IY80,0)</f>
        <v>1</v>
      </c>
      <c r="JA80" s="38">
        <f t="shared" ref="JA80:JA84" si="723">IZ80*$E80</f>
        <v>0.25</v>
      </c>
      <c r="JB80" s="29"/>
      <c r="JC80" s="38">
        <f t="shared" si="328"/>
        <v>1</v>
      </c>
      <c r="JD80" s="38">
        <f t="shared" ref="JD80:JD84" si="724">JC80*$D80/10</f>
        <v>2.2000000000000002</v>
      </c>
      <c r="JE80" s="47">
        <f t="shared" ref="JE80:JE84" si="725">IF($C80="C",$B80*ROUNDUP(IW80/IY80,0),IF($C80="L",2*$B80*ROUNDUP(IW80/IY80,0),0))</f>
        <v>2</v>
      </c>
      <c r="JF80" s="32"/>
      <c r="JG80" s="94"/>
      <c r="JH80" s="94"/>
      <c r="JI80" s="94"/>
      <c r="JJ80" s="99"/>
      <c r="JK80" s="99"/>
      <c r="JL80" s="99"/>
      <c r="JM80" s="38"/>
      <c r="JN80" s="94"/>
      <c r="JO80" s="100"/>
    </row>
    <row r="81" spans="1:275" x14ac:dyDescent="0.2">
      <c r="A81" s="93" t="s">
        <v>60</v>
      </c>
      <c r="B81" s="35">
        <v>3</v>
      </c>
      <c r="C81" s="35" t="s">
        <v>27</v>
      </c>
      <c r="D81" s="35">
        <v>90</v>
      </c>
      <c r="E81" s="36">
        <v>0.5</v>
      </c>
      <c r="F81" s="32"/>
      <c r="G81" s="94"/>
      <c r="H81" s="94"/>
      <c r="I81" s="94"/>
      <c r="J81" s="94"/>
      <c r="K81" s="99"/>
      <c r="M81" s="94"/>
      <c r="N81" s="94"/>
      <c r="O81" s="100"/>
      <c r="P81" s="32"/>
      <c r="Q81" s="94"/>
      <c r="R81" s="94"/>
      <c r="S81" s="94"/>
      <c r="T81" s="99"/>
      <c r="U81" s="99"/>
      <c r="V81" s="99"/>
      <c r="W81" s="38"/>
      <c r="X81" s="94"/>
      <c r="Y81" s="100"/>
      <c r="Z81" s="32"/>
      <c r="AA81" s="94"/>
      <c r="AB81" s="94"/>
      <c r="AC81" s="94"/>
      <c r="AD81" s="99"/>
      <c r="AE81" s="99"/>
      <c r="AF81" s="99"/>
      <c r="AG81" s="38"/>
      <c r="AH81" s="94"/>
      <c r="AI81" s="100"/>
      <c r="AJ81" s="32"/>
      <c r="AK81" s="94"/>
      <c r="AL81" s="94"/>
      <c r="AM81" s="94"/>
      <c r="AN81" s="99"/>
      <c r="AO81" s="99"/>
      <c r="AP81" s="99"/>
      <c r="AQ81" s="38"/>
      <c r="AR81" s="94"/>
      <c r="AS81" s="100"/>
      <c r="AT81" s="32"/>
      <c r="AU81" s="94"/>
      <c r="AV81" s="94"/>
      <c r="AW81" s="94"/>
      <c r="AX81" s="99"/>
      <c r="AY81" s="99"/>
      <c r="AZ81" s="99"/>
      <c r="BA81" s="38"/>
      <c r="BB81" s="94"/>
      <c r="BC81" s="100"/>
      <c r="BD81" s="37">
        <f>BF$18</f>
        <v>8</v>
      </c>
      <c r="BE81" s="38">
        <f t="shared" ref="BE81:BE83" si="726">BG$18</f>
        <v>30</v>
      </c>
      <c r="BF81" s="98"/>
      <c r="BG81" s="29">
        <v>8</v>
      </c>
      <c r="BH81" s="38">
        <f t="shared" ref="BH81:BH84" si="727">ROUNDUP(BE81/BG81,0)</f>
        <v>4</v>
      </c>
      <c r="BI81" s="38">
        <f t="shared" ref="BI81:BI84" si="728">BH81*$E81</f>
        <v>2</v>
      </c>
      <c r="BJ81" s="29"/>
      <c r="BK81" s="38">
        <f t="shared" si="278"/>
        <v>4</v>
      </c>
      <c r="BL81" s="38">
        <f t="shared" si="684"/>
        <v>36</v>
      </c>
      <c r="BM81" s="47">
        <f t="shared" ref="BM81:BM84" si="729">IF($C81="C",$B81*ROUNDUP(BE81/BG81,0),IF($C81="L",2*$B81*ROUNDUP(BE81/BG81,0),0))</f>
        <v>0</v>
      </c>
      <c r="BN81" s="32"/>
      <c r="BO81" s="94"/>
      <c r="BP81" s="94"/>
      <c r="BQ81" s="94"/>
      <c r="BR81" s="99"/>
      <c r="BS81" s="99"/>
      <c r="BT81" s="99"/>
      <c r="BU81" s="38"/>
      <c r="BV81" s="94"/>
      <c r="BW81" s="100"/>
      <c r="BX81" s="41">
        <f>BZ$18</f>
        <v>9</v>
      </c>
      <c r="BY81" s="38">
        <f t="shared" ref="BY81:BY83" si="730">CA$18</f>
        <v>30</v>
      </c>
      <c r="BZ81" s="98"/>
      <c r="CA81" s="29">
        <v>8</v>
      </c>
      <c r="CB81" s="38">
        <f t="shared" si="686"/>
        <v>4</v>
      </c>
      <c r="CC81" s="38">
        <f t="shared" si="687"/>
        <v>2</v>
      </c>
      <c r="CD81" s="29"/>
      <c r="CE81" s="38">
        <f t="shared" si="283"/>
        <v>4</v>
      </c>
      <c r="CF81" s="38">
        <f t="shared" si="688"/>
        <v>36</v>
      </c>
      <c r="CG81" s="47">
        <f t="shared" si="689"/>
        <v>0</v>
      </c>
      <c r="CH81" s="32"/>
      <c r="CI81" s="94"/>
      <c r="CJ81" s="94"/>
      <c r="CK81" s="94"/>
      <c r="CL81" s="99"/>
      <c r="CM81" s="99"/>
      <c r="CN81" s="99"/>
      <c r="CO81" s="38"/>
      <c r="CP81" s="94"/>
      <c r="CQ81" s="100"/>
      <c r="CR81" s="37">
        <f>CT$18</f>
        <v>10</v>
      </c>
      <c r="CS81" s="38">
        <f t="shared" ref="CS81:CS83" si="731">CU$18</f>
        <v>24</v>
      </c>
      <c r="CT81" s="98"/>
      <c r="CU81" s="29">
        <v>8</v>
      </c>
      <c r="CV81" s="38">
        <f t="shared" si="690"/>
        <v>3</v>
      </c>
      <c r="CW81" s="38">
        <f t="shared" si="691"/>
        <v>1.5</v>
      </c>
      <c r="CX81" s="29"/>
      <c r="CY81" s="38">
        <f t="shared" si="288"/>
        <v>3</v>
      </c>
      <c r="CZ81" s="38">
        <f t="shared" si="692"/>
        <v>27</v>
      </c>
      <c r="DA81" s="47">
        <f t="shared" si="693"/>
        <v>0</v>
      </c>
      <c r="DB81" s="32"/>
      <c r="DC81" s="94"/>
      <c r="DD81" s="94"/>
      <c r="DE81" s="94"/>
      <c r="DF81" s="99"/>
      <c r="DG81" s="99"/>
      <c r="DH81" s="99"/>
      <c r="DI81" s="38"/>
      <c r="DJ81" s="94"/>
      <c r="DK81" s="100"/>
      <c r="DL81" s="41">
        <f>DN$18</f>
        <v>11</v>
      </c>
      <c r="DM81" s="38">
        <f t="shared" ref="DM81:DM83" si="732">DO$18</f>
        <v>24</v>
      </c>
      <c r="DN81" s="98"/>
      <c r="DO81" s="29">
        <v>8</v>
      </c>
      <c r="DP81" s="38">
        <f t="shared" si="694"/>
        <v>3</v>
      </c>
      <c r="DQ81" s="38">
        <f t="shared" si="695"/>
        <v>1.5</v>
      </c>
      <c r="DR81" s="29"/>
      <c r="DS81" s="38">
        <f t="shared" si="293"/>
        <v>3</v>
      </c>
      <c r="DT81" s="38">
        <f t="shared" si="696"/>
        <v>27</v>
      </c>
      <c r="DU81" s="47">
        <f t="shared" si="697"/>
        <v>0</v>
      </c>
      <c r="DV81" s="32"/>
      <c r="DW81" s="94"/>
      <c r="DX81" s="94"/>
      <c r="DY81" s="94"/>
      <c r="DZ81" s="99"/>
      <c r="EA81" s="99"/>
      <c r="EB81" s="99"/>
      <c r="EC81" s="38"/>
      <c r="ED81" s="94"/>
      <c r="EE81" s="100"/>
      <c r="EF81" s="37">
        <f>EH$18</f>
        <v>12</v>
      </c>
      <c r="EG81" s="38">
        <f t="shared" ref="EG81:EG83" si="733">EI$18</f>
        <v>24</v>
      </c>
      <c r="EH81" s="98"/>
      <c r="EI81" s="29">
        <v>8</v>
      </c>
      <c r="EJ81" s="38">
        <f t="shared" si="698"/>
        <v>3</v>
      </c>
      <c r="EK81" s="38">
        <f t="shared" si="699"/>
        <v>1.5</v>
      </c>
      <c r="EL81" s="29"/>
      <c r="EM81" s="38">
        <f t="shared" si="298"/>
        <v>3</v>
      </c>
      <c r="EN81" s="38">
        <f t="shared" si="700"/>
        <v>27</v>
      </c>
      <c r="EO81" s="47">
        <f t="shared" si="701"/>
        <v>0</v>
      </c>
      <c r="EP81" s="32"/>
      <c r="EQ81" s="94"/>
      <c r="ER81" s="94"/>
      <c r="ES81" s="94"/>
      <c r="ET81" s="99"/>
      <c r="EU81" s="99"/>
      <c r="EV81" s="99"/>
      <c r="EW81" s="38"/>
      <c r="EX81" s="94"/>
      <c r="EY81" s="100"/>
      <c r="EZ81" s="41">
        <f>FB$18</f>
        <v>13</v>
      </c>
      <c r="FA81" s="38">
        <f t="shared" ref="FA81:FA83" si="734">FC$18</f>
        <v>24</v>
      </c>
      <c r="FB81" s="98"/>
      <c r="FC81" s="29">
        <v>8</v>
      </c>
      <c r="FD81" s="38">
        <f t="shared" si="702"/>
        <v>3</v>
      </c>
      <c r="FE81" s="38">
        <f t="shared" si="703"/>
        <v>1.5</v>
      </c>
      <c r="FF81" s="29"/>
      <c r="FG81" s="38">
        <f t="shared" si="303"/>
        <v>3</v>
      </c>
      <c r="FH81" s="38">
        <f t="shared" si="704"/>
        <v>27</v>
      </c>
      <c r="FI81" s="47">
        <f t="shared" si="705"/>
        <v>0</v>
      </c>
      <c r="FJ81" s="32"/>
      <c r="FK81" s="94"/>
      <c r="FL81" s="94"/>
      <c r="FM81" s="94"/>
      <c r="FN81" s="99"/>
      <c r="FO81" s="99"/>
      <c r="FP81" s="99"/>
      <c r="FQ81" s="38"/>
      <c r="FR81" s="94"/>
      <c r="FS81" s="100"/>
      <c r="FT81" s="37">
        <f>FV$18</f>
        <v>14</v>
      </c>
      <c r="FU81" s="38">
        <f t="shared" ref="FU81:FU83" si="735">FW$18</f>
        <v>24</v>
      </c>
      <c r="FV81" s="98"/>
      <c r="FW81" s="29">
        <v>8</v>
      </c>
      <c r="FX81" s="38">
        <f t="shared" si="706"/>
        <v>3</v>
      </c>
      <c r="FY81" s="38">
        <f t="shared" si="707"/>
        <v>1.5</v>
      </c>
      <c r="FZ81" s="29"/>
      <c r="GA81" s="38">
        <f t="shared" si="308"/>
        <v>3</v>
      </c>
      <c r="GB81" s="38">
        <f t="shared" si="708"/>
        <v>27</v>
      </c>
      <c r="GC81" s="47">
        <f t="shared" si="709"/>
        <v>0</v>
      </c>
      <c r="GD81" s="32"/>
      <c r="GE81" s="94"/>
      <c r="GF81" s="94"/>
      <c r="GG81" s="94"/>
      <c r="GH81" s="99"/>
      <c r="GI81" s="99"/>
      <c r="GJ81" s="99"/>
      <c r="GK81" s="38"/>
      <c r="GL81" s="94"/>
      <c r="GM81" s="100"/>
      <c r="GN81" s="41">
        <f>GP$18</f>
        <v>15</v>
      </c>
      <c r="GO81" s="38">
        <f t="shared" ref="GO81:GO83" si="736">GQ$18</f>
        <v>24</v>
      </c>
      <c r="GP81" s="98"/>
      <c r="GQ81" s="29">
        <v>8</v>
      </c>
      <c r="GR81" s="38">
        <f t="shared" si="710"/>
        <v>3</v>
      </c>
      <c r="GS81" s="38">
        <f t="shared" si="711"/>
        <v>1.5</v>
      </c>
      <c r="GT81" s="29"/>
      <c r="GU81" s="38">
        <f t="shared" si="313"/>
        <v>3</v>
      </c>
      <c r="GV81" s="38">
        <f t="shared" si="712"/>
        <v>27</v>
      </c>
      <c r="GW81" s="47">
        <f t="shared" si="713"/>
        <v>0</v>
      </c>
      <c r="GX81" s="32"/>
      <c r="GY81" s="94"/>
      <c r="GZ81" s="94"/>
      <c r="HA81" s="94"/>
      <c r="HB81" s="99"/>
      <c r="HC81" s="99"/>
      <c r="HD81" s="99"/>
      <c r="HE81" s="38"/>
      <c r="HF81" s="94"/>
      <c r="HG81" s="100"/>
      <c r="HH81" s="37">
        <f>HJ$18</f>
        <v>16</v>
      </c>
      <c r="HI81" s="38">
        <f t="shared" ref="HI81:HI83" si="737">HK$18</f>
        <v>24</v>
      </c>
      <c r="HJ81" s="98"/>
      <c r="HK81" s="29">
        <v>8</v>
      </c>
      <c r="HL81" s="38">
        <f t="shared" si="714"/>
        <v>3</v>
      </c>
      <c r="HM81" s="38">
        <f t="shared" si="715"/>
        <v>1.5</v>
      </c>
      <c r="HN81" s="29"/>
      <c r="HO81" s="38">
        <f t="shared" si="318"/>
        <v>3</v>
      </c>
      <c r="HP81" s="38">
        <f t="shared" si="716"/>
        <v>27</v>
      </c>
      <c r="HQ81" s="47">
        <f t="shared" si="717"/>
        <v>0</v>
      </c>
      <c r="HR81" s="32"/>
      <c r="HS81" s="94"/>
      <c r="HT81" s="94"/>
      <c r="HU81" s="94"/>
      <c r="HV81" s="99"/>
      <c r="HW81" s="99"/>
      <c r="HX81" s="99"/>
      <c r="HY81" s="38"/>
      <c r="HZ81" s="94"/>
      <c r="IA81" s="100"/>
      <c r="IB81" s="41">
        <f>ID$18</f>
        <v>17</v>
      </c>
      <c r="IC81" s="38">
        <f t="shared" ref="IC81:IC83" si="738">IE$18</f>
        <v>24</v>
      </c>
      <c r="ID81" s="98"/>
      <c r="IE81" s="29">
        <v>8</v>
      </c>
      <c r="IF81" s="38">
        <f t="shared" si="718"/>
        <v>3</v>
      </c>
      <c r="IG81" s="38">
        <f t="shared" si="719"/>
        <v>1.5</v>
      </c>
      <c r="IH81" s="29"/>
      <c r="II81" s="38">
        <f t="shared" si="323"/>
        <v>3</v>
      </c>
      <c r="IJ81" s="38">
        <f t="shared" si="720"/>
        <v>27</v>
      </c>
      <c r="IK81" s="47">
        <f t="shared" si="721"/>
        <v>0</v>
      </c>
      <c r="IL81" s="32"/>
      <c r="IM81" s="94"/>
      <c r="IN81" s="94"/>
      <c r="IO81" s="94"/>
      <c r="IP81" s="99"/>
      <c r="IQ81" s="99"/>
      <c r="IR81" s="99"/>
      <c r="IS81" s="38"/>
      <c r="IT81" s="94"/>
      <c r="IU81" s="100"/>
      <c r="IV81" s="37">
        <f>IX$18</f>
        <v>18</v>
      </c>
      <c r="IW81" s="38">
        <f t="shared" ref="IW81:IW83" si="739">IY$18</f>
        <v>24</v>
      </c>
      <c r="IX81" s="98"/>
      <c r="IY81" s="29">
        <v>8</v>
      </c>
      <c r="IZ81" s="38">
        <f t="shared" si="722"/>
        <v>3</v>
      </c>
      <c r="JA81" s="38">
        <f t="shared" si="723"/>
        <v>1.5</v>
      </c>
      <c r="JB81" s="29"/>
      <c r="JC81" s="38">
        <f t="shared" si="328"/>
        <v>3</v>
      </c>
      <c r="JD81" s="38">
        <f t="shared" si="724"/>
        <v>27</v>
      </c>
      <c r="JE81" s="47">
        <f t="shared" si="725"/>
        <v>0</v>
      </c>
      <c r="JF81" s="32"/>
      <c r="JG81" s="94"/>
      <c r="JH81" s="94"/>
      <c r="JI81" s="94"/>
      <c r="JJ81" s="99"/>
      <c r="JK81" s="99"/>
      <c r="JL81" s="99"/>
      <c r="JM81" s="38"/>
      <c r="JN81" s="94"/>
      <c r="JO81" s="100"/>
    </row>
    <row r="82" spans="1:275" x14ac:dyDescent="0.2">
      <c r="A82" s="93" t="s">
        <v>65</v>
      </c>
      <c r="B82" s="35">
        <v>3</v>
      </c>
      <c r="C82" s="35" t="s">
        <v>25</v>
      </c>
      <c r="D82" s="35">
        <v>32</v>
      </c>
      <c r="E82" s="36">
        <v>0.25</v>
      </c>
      <c r="F82" s="32"/>
      <c r="G82" s="94"/>
      <c r="H82" s="94"/>
      <c r="I82" s="94"/>
      <c r="J82" s="94"/>
      <c r="K82" s="99"/>
      <c r="M82" s="94"/>
      <c r="N82" s="94"/>
      <c r="O82" s="100"/>
      <c r="P82" s="32"/>
      <c r="Q82" s="94"/>
      <c r="R82" s="94"/>
      <c r="S82" s="94"/>
      <c r="T82" s="99"/>
      <c r="U82" s="99"/>
      <c r="V82" s="99"/>
      <c r="W82" s="38"/>
      <c r="X82" s="94"/>
      <c r="Y82" s="100"/>
      <c r="Z82" s="32"/>
      <c r="AA82" s="94"/>
      <c r="AB82" s="94"/>
      <c r="AC82" s="94"/>
      <c r="AD82" s="99"/>
      <c r="AE82" s="99"/>
      <c r="AF82" s="99"/>
      <c r="AG82" s="38"/>
      <c r="AH82" s="94"/>
      <c r="AI82" s="100"/>
      <c r="AJ82" s="32"/>
      <c r="AK82" s="94"/>
      <c r="AL82" s="94"/>
      <c r="AM82" s="94"/>
      <c r="AN82" s="99"/>
      <c r="AO82" s="99"/>
      <c r="AP82" s="99"/>
      <c r="AQ82" s="38"/>
      <c r="AR82" s="94"/>
      <c r="AS82" s="100"/>
      <c r="AT82" s="32"/>
      <c r="AU82" s="94"/>
      <c r="AV82" s="94"/>
      <c r="AW82" s="94"/>
      <c r="AX82" s="99"/>
      <c r="AY82" s="99"/>
      <c r="AZ82" s="99"/>
      <c r="BA82" s="38"/>
      <c r="BB82" s="94"/>
      <c r="BC82" s="100"/>
      <c r="BD82" s="37">
        <f>BF$18</f>
        <v>8</v>
      </c>
      <c r="BE82" s="38">
        <f t="shared" si="726"/>
        <v>30</v>
      </c>
      <c r="BF82" s="98"/>
      <c r="BG82" s="29">
        <v>40</v>
      </c>
      <c r="BH82" s="38">
        <f t="shared" si="727"/>
        <v>1</v>
      </c>
      <c r="BI82" s="38">
        <f t="shared" si="728"/>
        <v>0.25</v>
      </c>
      <c r="BJ82" s="29"/>
      <c r="BK82" s="38">
        <f t="shared" si="278"/>
        <v>1</v>
      </c>
      <c r="BL82" s="38">
        <f t="shared" si="684"/>
        <v>3.2</v>
      </c>
      <c r="BM82" s="47">
        <f t="shared" si="729"/>
        <v>3</v>
      </c>
      <c r="BN82" s="32"/>
      <c r="BO82" s="94"/>
      <c r="BP82" s="94"/>
      <c r="BQ82" s="94"/>
      <c r="BR82" s="99"/>
      <c r="BS82" s="99"/>
      <c r="BT82" s="99"/>
      <c r="BU82" s="38"/>
      <c r="BV82" s="94"/>
      <c r="BW82" s="100"/>
      <c r="BX82" s="41">
        <f>BZ$18</f>
        <v>9</v>
      </c>
      <c r="BY82" s="38">
        <f t="shared" si="730"/>
        <v>30</v>
      </c>
      <c r="BZ82" s="98"/>
      <c r="CA82" s="29">
        <v>40</v>
      </c>
      <c r="CB82" s="38">
        <f t="shared" si="686"/>
        <v>1</v>
      </c>
      <c r="CC82" s="38">
        <f t="shared" si="687"/>
        <v>0.25</v>
      </c>
      <c r="CD82" s="29"/>
      <c r="CE82" s="38">
        <f t="shared" si="283"/>
        <v>1</v>
      </c>
      <c r="CF82" s="38">
        <f t="shared" si="688"/>
        <v>3.2</v>
      </c>
      <c r="CG82" s="47">
        <f t="shared" si="689"/>
        <v>3</v>
      </c>
      <c r="CH82" s="32"/>
      <c r="CI82" s="94"/>
      <c r="CJ82" s="94"/>
      <c r="CK82" s="94"/>
      <c r="CL82" s="99"/>
      <c r="CM82" s="99"/>
      <c r="CN82" s="99"/>
      <c r="CO82" s="38"/>
      <c r="CP82" s="94"/>
      <c r="CQ82" s="100"/>
      <c r="CR82" s="37">
        <f>CT$18</f>
        <v>10</v>
      </c>
      <c r="CS82" s="38">
        <f t="shared" si="731"/>
        <v>24</v>
      </c>
      <c r="CT82" s="98"/>
      <c r="CU82" s="29">
        <v>40</v>
      </c>
      <c r="CV82" s="38">
        <f t="shared" si="690"/>
        <v>1</v>
      </c>
      <c r="CW82" s="38">
        <f t="shared" si="691"/>
        <v>0.25</v>
      </c>
      <c r="CX82" s="29"/>
      <c r="CY82" s="38">
        <f t="shared" si="288"/>
        <v>1</v>
      </c>
      <c r="CZ82" s="38">
        <f t="shared" si="692"/>
        <v>3.2</v>
      </c>
      <c r="DA82" s="47">
        <f t="shared" si="693"/>
        <v>3</v>
      </c>
      <c r="DB82" s="32"/>
      <c r="DC82" s="94"/>
      <c r="DD82" s="94"/>
      <c r="DE82" s="94"/>
      <c r="DF82" s="99"/>
      <c r="DG82" s="99"/>
      <c r="DH82" s="99"/>
      <c r="DI82" s="38"/>
      <c r="DJ82" s="94"/>
      <c r="DK82" s="100"/>
      <c r="DL82" s="41">
        <f>DN$18</f>
        <v>11</v>
      </c>
      <c r="DM82" s="38">
        <f t="shared" si="732"/>
        <v>24</v>
      </c>
      <c r="DN82" s="98"/>
      <c r="DO82" s="29">
        <v>40</v>
      </c>
      <c r="DP82" s="38">
        <f t="shared" si="694"/>
        <v>1</v>
      </c>
      <c r="DQ82" s="38">
        <f t="shared" si="695"/>
        <v>0.25</v>
      </c>
      <c r="DR82" s="29"/>
      <c r="DS82" s="38">
        <f t="shared" si="293"/>
        <v>1</v>
      </c>
      <c r="DT82" s="38">
        <f t="shared" si="696"/>
        <v>3.2</v>
      </c>
      <c r="DU82" s="47">
        <f t="shared" si="697"/>
        <v>3</v>
      </c>
      <c r="DV82" s="32"/>
      <c r="DW82" s="94"/>
      <c r="DX82" s="94"/>
      <c r="DY82" s="94"/>
      <c r="DZ82" s="99"/>
      <c r="EA82" s="99"/>
      <c r="EB82" s="99"/>
      <c r="EC82" s="38"/>
      <c r="ED82" s="94"/>
      <c r="EE82" s="100"/>
      <c r="EF82" s="37">
        <f>EH$18</f>
        <v>12</v>
      </c>
      <c r="EG82" s="38">
        <f t="shared" si="733"/>
        <v>24</v>
      </c>
      <c r="EH82" s="98"/>
      <c r="EI82" s="29">
        <v>40</v>
      </c>
      <c r="EJ82" s="38">
        <f t="shared" si="698"/>
        <v>1</v>
      </c>
      <c r="EK82" s="38">
        <f t="shared" si="699"/>
        <v>0.25</v>
      </c>
      <c r="EL82" s="29"/>
      <c r="EM82" s="38">
        <f t="shared" si="298"/>
        <v>1</v>
      </c>
      <c r="EN82" s="38">
        <f t="shared" si="700"/>
        <v>3.2</v>
      </c>
      <c r="EO82" s="47">
        <f t="shared" si="701"/>
        <v>3</v>
      </c>
      <c r="EP82" s="32"/>
      <c r="EQ82" s="94"/>
      <c r="ER82" s="94"/>
      <c r="ES82" s="94"/>
      <c r="ET82" s="99"/>
      <c r="EU82" s="99"/>
      <c r="EV82" s="99"/>
      <c r="EW82" s="38"/>
      <c r="EX82" s="94"/>
      <c r="EY82" s="100"/>
      <c r="EZ82" s="41">
        <f>FB$18</f>
        <v>13</v>
      </c>
      <c r="FA82" s="38">
        <f t="shared" si="734"/>
        <v>24</v>
      </c>
      <c r="FB82" s="98"/>
      <c r="FC82" s="29">
        <v>40</v>
      </c>
      <c r="FD82" s="38">
        <f t="shared" si="702"/>
        <v>1</v>
      </c>
      <c r="FE82" s="38">
        <f t="shared" si="703"/>
        <v>0.25</v>
      </c>
      <c r="FF82" s="29"/>
      <c r="FG82" s="38">
        <f t="shared" si="303"/>
        <v>1</v>
      </c>
      <c r="FH82" s="38">
        <f t="shared" si="704"/>
        <v>3.2</v>
      </c>
      <c r="FI82" s="47">
        <f t="shared" si="705"/>
        <v>3</v>
      </c>
      <c r="FJ82" s="32"/>
      <c r="FK82" s="94"/>
      <c r="FL82" s="94"/>
      <c r="FM82" s="94"/>
      <c r="FN82" s="99"/>
      <c r="FO82" s="99"/>
      <c r="FP82" s="99"/>
      <c r="FQ82" s="38"/>
      <c r="FR82" s="94"/>
      <c r="FS82" s="100"/>
      <c r="FT82" s="37">
        <f>FV$18</f>
        <v>14</v>
      </c>
      <c r="FU82" s="38">
        <f t="shared" si="735"/>
        <v>24</v>
      </c>
      <c r="FV82" s="98"/>
      <c r="FW82" s="29">
        <v>40</v>
      </c>
      <c r="FX82" s="38">
        <f t="shared" si="706"/>
        <v>1</v>
      </c>
      <c r="FY82" s="38">
        <f t="shared" si="707"/>
        <v>0.25</v>
      </c>
      <c r="FZ82" s="29"/>
      <c r="GA82" s="38">
        <f t="shared" si="308"/>
        <v>1</v>
      </c>
      <c r="GB82" s="38">
        <f t="shared" si="708"/>
        <v>3.2</v>
      </c>
      <c r="GC82" s="47">
        <f t="shared" si="709"/>
        <v>3</v>
      </c>
      <c r="GD82" s="32"/>
      <c r="GE82" s="94"/>
      <c r="GF82" s="94"/>
      <c r="GG82" s="94"/>
      <c r="GH82" s="99"/>
      <c r="GI82" s="99"/>
      <c r="GJ82" s="99"/>
      <c r="GK82" s="38"/>
      <c r="GL82" s="94"/>
      <c r="GM82" s="100"/>
      <c r="GN82" s="41">
        <f>GP$18</f>
        <v>15</v>
      </c>
      <c r="GO82" s="38">
        <f t="shared" si="736"/>
        <v>24</v>
      </c>
      <c r="GP82" s="98"/>
      <c r="GQ82" s="29">
        <v>40</v>
      </c>
      <c r="GR82" s="38">
        <f t="shared" si="710"/>
        <v>1</v>
      </c>
      <c r="GS82" s="38">
        <f t="shared" si="711"/>
        <v>0.25</v>
      </c>
      <c r="GT82" s="29"/>
      <c r="GU82" s="38">
        <f t="shared" si="313"/>
        <v>1</v>
      </c>
      <c r="GV82" s="38">
        <f t="shared" si="712"/>
        <v>3.2</v>
      </c>
      <c r="GW82" s="47">
        <f t="shared" si="713"/>
        <v>3</v>
      </c>
      <c r="GX82" s="32"/>
      <c r="GY82" s="94"/>
      <c r="GZ82" s="94"/>
      <c r="HA82" s="94"/>
      <c r="HB82" s="99"/>
      <c r="HC82" s="99"/>
      <c r="HD82" s="99"/>
      <c r="HE82" s="38"/>
      <c r="HF82" s="94"/>
      <c r="HG82" s="100"/>
      <c r="HH82" s="37">
        <f>HJ$18</f>
        <v>16</v>
      </c>
      <c r="HI82" s="38">
        <f t="shared" si="737"/>
        <v>24</v>
      </c>
      <c r="HJ82" s="98"/>
      <c r="HK82" s="29">
        <v>40</v>
      </c>
      <c r="HL82" s="38">
        <f t="shared" si="714"/>
        <v>1</v>
      </c>
      <c r="HM82" s="38">
        <f t="shared" si="715"/>
        <v>0.25</v>
      </c>
      <c r="HN82" s="29"/>
      <c r="HO82" s="38">
        <f t="shared" si="318"/>
        <v>1</v>
      </c>
      <c r="HP82" s="38">
        <f t="shared" si="716"/>
        <v>3.2</v>
      </c>
      <c r="HQ82" s="47">
        <f t="shared" si="717"/>
        <v>3</v>
      </c>
      <c r="HR82" s="32"/>
      <c r="HS82" s="94"/>
      <c r="HT82" s="94"/>
      <c r="HU82" s="94"/>
      <c r="HV82" s="99"/>
      <c r="HW82" s="99"/>
      <c r="HX82" s="99"/>
      <c r="HY82" s="38"/>
      <c r="HZ82" s="94"/>
      <c r="IA82" s="100"/>
      <c r="IB82" s="41">
        <f>ID$18</f>
        <v>17</v>
      </c>
      <c r="IC82" s="38">
        <f t="shared" si="738"/>
        <v>24</v>
      </c>
      <c r="ID82" s="98"/>
      <c r="IE82" s="29">
        <v>40</v>
      </c>
      <c r="IF82" s="38">
        <f t="shared" si="718"/>
        <v>1</v>
      </c>
      <c r="IG82" s="38">
        <f t="shared" si="719"/>
        <v>0.25</v>
      </c>
      <c r="IH82" s="29"/>
      <c r="II82" s="38">
        <f t="shared" si="323"/>
        <v>1</v>
      </c>
      <c r="IJ82" s="38">
        <f t="shared" si="720"/>
        <v>3.2</v>
      </c>
      <c r="IK82" s="47">
        <f t="shared" si="721"/>
        <v>3</v>
      </c>
      <c r="IL82" s="32"/>
      <c r="IM82" s="94"/>
      <c r="IN82" s="94"/>
      <c r="IO82" s="94"/>
      <c r="IP82" s="99"/>
      <c r="IQ82" s="99"/>
      <c r="IR82" s="99"/>
      <c r="IS82" s="38"/>
      <c r="IT82" s="94"/>
      <c r="IU82" s="100"/>
      <c r="IV82" s="37">
        <f>IX$18</f>
        <v>18</v>
      </c>
      <c r="IW82" s="38">
        <f t="shared" si="739"/>
        <v>24</v>
      </c>
      <c r="IX82" s="98"/>
      <c r="IY82" s="29">
        <v>40</v>
      </c>
      <c r="IZ82" s="38">
        <f t="shared" si="722"/>
        <v>1</v>
      </c>
      <c r="JA82" s="38">
        <f t="shared" si="723"/>
        <v>0.25</v>
      </c>
      <c r="JB82" s="29"/>
      <c r="JC82" s="38">
        <f t="shared" si="328"/>
        <v>1</v>
      </c>
      <c r="JD82" s="38">
        <f t="shared" si="724"/>
        <v>3.2</v>
      </c>
      <c r="JE82" s="47">
        <f t="shared" si="725"/>
        <v>3</v>
      </c>
      <c r="JF82" s="32"/>
      <c r="JG82" s="94"/>
      <c r="JH82" s="94"/>
      <c r="JI82" s="94"/>
      <c r="JJ82" s="99"/>
      <c r="JK82" s="99"/>
      <c r="JL82" s="99"/>
      <c r="JM82" s="38"/>
      <c r="JN82" s="94"/>
      <c r="JO82" s="100"/>
    </row>
    <row r="83" spans="1:275" x14ac:dyDescent="0.2">
      <c r="A83" s="93" t="s">
        <v>66</v>
      </c>
      <c r="B83" s="35">
        <v>4</v>
      </c>
      <c r="C83" s="35" t="s">
        <v>27</v>
      </c>
      <c r="D83" s="35">
        <v>120</v>
      </c>
      <c r="E83" s="36">
        <v>0.5</v>
      </c>
      <c r="F83" s="32"/>
      <c r="G83" s="94"/>
      <c r="H83" s="94"/>
      <c r="I83" s="94"/>
      <c r="J83" s="94"/>
      <c r="K83" s="99"/>
      <c r="M83" s="94"/>
      <c r="N83" s="94"/>
      <c r="O83" s="100"/>
      <c r="P83" s="32"/>
      <c r="Q83" s="94"/>
      <c r="R83" s="94"/>
      <c r="S83" s="94"/>
      <c r="T83" s="99"/>
      <c r="U83" s="99"/>
      <c r="V83" s="99"/>
      <c r="W83" s="38"/>
      <c r="X83" s="94"/>
      <c r="Y83" s="100"/>
      <c r="Z83" s="32"/>
      <c r="AA83" s="94"/>
      <c r="AB83" s="94"/>
      <c r="AC83" s="94"/>
      <c r="AD83" s="99"/>
      <c r="AE83" s="99"/>
      <c r="AF83" s="99"/>
      <c r="AG83" s="38"/>
      <c r="AH83" s="94"/>
      <c r="AI83" s="100"/>
      <c r="AJ83" s="32"/>
      <c r="AK83" s="94"/>
      <c r="AL83" s="94"/>
      <c r="AM83" s="94"/>
      <c r="AN83" s="99"/>
      <c r="AO83" s="99"/>
      <c r="AP83" s="99"/>
      <c r="AQ83" s="38"/>
      <c r="AR83" s="94"/>
      <c r="AS83" s="100"/>
      <c r="AT83" s="32"/>
      <c r="AU83" s="94"/>
      <c r="AV83" s="94"/>
      <c r="AW83" s="94"/>
      <c r="AX83" s="99"/>
      <c r="AY83" s="99"/>
      <c r="AZ83" s="99"/>
      <c r="BA83" s="38"/>
      <c r="BB83" s="94"/>
      <c r="BC83" s="100"/>
      <c r="BD83" s="37">
        <f>BF$18</f>
        <v>8</v>
      </c>
      <c r="BE83" s="38">
        <f t="shared" si="726"/>
        <v>30</v>
      </c>
      <c r="BF83" s="98"/>
      <c r="BG83" s="29">
        <v>8</v>
      </c>
      <c r="BH83" s="38">
        <f t="shared" si="727"/>
        <v>4</v>
      </c>
      <c r="BI83" s="38">
        <f t="shared" si="728"/>
        <v>2</v>
      </c>
      <c r="BJ83" s="29"/>
      <c r="BK83" s="38">
        <f t="shared" si="278"/>
        <v>4</v>
      </c>
      <c r="BL83" s="38">
        <f t="shared" si="684"/>
        <v>48</v>
      </c>
      <c r="BM83" s="47">
        <f t="shared" si="729"/>
        <v>0</v>
      </c>
      <c r="BN83" s="32"/>
      <c r="BO83" s="94"/>
      <c r="BP83" s="94"/>
      <c r="BQ83" s="94"/>
      <c r="BR83" s="99"/>
      <c r="BS83" s="99"/>
      <c r="BT83" s="99"/>
      <c r="BU83" s="38"/>
      <c r="BV83" s="94"/>
      <c r="BW83" s="100"/>
      <c r="BX83" s="41">
        <f>BZ$18</f>
        <v>9</v>
      </c>
      <c r="BY83" s="38">
        <f t="shared" si="730"/>
        <v>30</v>
      </c>
      <c r="BZ83" s="98"/>
      <c r="CA83" s="29">
        <v>8</v>
      </c>
      <c r="CB83" s="38">
        <f t="shared" si="686"/>
        <v>4</v>
      </c>
      <c r="CC83" s="38">
        <f t="shared" si="687"/>
        <v>2</v>
      </c>
      <c r="CD83" s="29"/>
      <c r="CE83" s="38">
        <f t="shared" si="283"/>
        <v>4</v>
      </c>
      <c r="CF83" s="38">
        <f t="shared" si="688"/>
        <v>48</v>
      </c>
      <c r="CG83" s="47">
        <f t="shared" si="689"/>
        <v>0</v>
      </c>
      <c r="CH83" s="32"/>
      <c r="CI83" s="94"/>
      <c r="CJ83" s="94"/>
      <c r="CK83" s="94"/>
      <c r="CL83" s="99"/>
      <c r="CM83" s="99"/>
      <c r="CN83" s="99"/>
      <c r="CO83" s="38"/>
      <c r="CP83" s="94"/>
      <c r="CQ83" s="100"/>
      <c r="CR83" s="37">
        <f>CT$18</f>
        <v>10</v>
      </c>
      <c r="CS83" s="38">
        <f t="shared" si="731"/>
        <v>24</v>
      </c>
      <c r="CT83" s="98"/>
      <c r="CU83" s="29">
        <v>8</v>
      </c>
      <c r="CV83" s="38">
        <f t="shared" si="690"/>
        <v>3</v>
      </c>
      <c r="CW83" s="38">
        <f t="shared" si="691"/>
        <v>1.5</v>
      </c>
      <c r="CX83" s="29"/>
      <c r="CY83" s="38">
        <f t="shared" si="288"/>
        <v>3</v>
      </c>
      <c r="CZ83" s="38">
        <f t="shared" si="692"/>
        <v>36</v>
      </c>
      <c r="DA83" s="47">
        <f t="shared" si="693"/>
        <v>0</v>
      </c>
      <c r="DB83" s="32"/>
      <c r="DC83" s="94"/>
      <c r="DD83" s="94"/>
      <c r="DE83" s="94"/>
      <c r="DF83" s="99"/>
      <c r="DG83" s="99"/>
      <c r="DH83" s="99"/>
      <c r="DI83" s="38"/>
      <c r="DJ83" s="94"/>
      <c r="DK83" s="100"/>
      <c r="DL83" s="41">
        <f>DN$18</f>
        <v>11</v>
      </c>
      <c r="DM83" s="38">
        <f t="shared" si="732"/>
        <v>24</v>
      </c>
      <c r="DN83" s="98"/>
      <c r="DO83" s="29">
        <v>8</v>
      </c>
      <c r="DP83" s="38">
        <f t="shared" si="694"/>
        <v>3</v>
      </c>
      <c r="DQ83" s="38">
        <f t="shared" si="695"/>
        <v>1.5</v>
      </c>
      <c r="DR83" s="29"/>
      <c r="DS83" s="38">
        <f t="shared" si="293"/>
        <v>3</v>
      </c>
      <c r="DT83" s="38">
        <f t="shared" si="696"/>
        <v>36</v>
      </c>
      <c r="DU83" s="47">
        <f t="shared" si="697"/>
        <v>0</v>
      </c>
      <c r="DV83" s="32"/>
      <c r="DW83" s="94"/>
      <c r="DX83" s="94"/>
      <c r="DY83" s="94"/>
      <c r="DZ83" s="99"/>
      <c r="EA83" s="99"/>
      <c r="EB83" s="99"/>
      <c r="EC83" s="38"/>
      <c r="ED83" s="94"/>
      <c r="EE83" s="100"/>
      <c r="EF83" s="37">
        <f>EH$18</f>
        <v>12</v>
      </c>
      <c r="EG83" s="38">
        <f t="shared" si="733"/>
        <v>24</v>
      </c>
      <c r="EH83" s="98"/>
      <c r="EI83" s="29">
        <v>8</v>
      </c>
      <c r="EJ83" s="38">
        <f t="shared" si="698"/>
        <v>3</v>
      </c>
      <c r="EK83" s="38">
        <f t="shared" si="699"/>
        <v>1.5</v>
      </c>
      <c r="EL83" s="29"/>
      <c r="EM83" s="38">
        <f t="shared" si="298"/>
        <v>3</v>
      </c>
      <c r="EN83" s="38">
        <f t="shared" si="700"/>
        <v>36</v>
      </c>
      <c r="EO83" s="47">
        <f t="shared" si="701"/>
        <v>0</v>
      </c>
      <c r="EP83" s="32"/>
      <c r="EQ83" s="94"/>
      <c r="ER83" s="94"/>
      <c r="ES83" s="94"/>
      <c r="ET83" s="99"/>
      <c r="EU83" s="99"/>
      <c r="EV83" s="99"/>
      <c r="EW83" s="38"/>
      <c r="EX83" s="94"/>
      <c r="EY83" s="100"/>
      <c r="EZ83" s="41">
        <f>FB$18</f>
        <v>13</v>
      </c>
      <c r="FA83" s="38">
        <f t="shared" si="734"/>
        <v>24</v>
      </c>
      <c r="FB83" s="98"/>
      <c r="FC83" s="29">
        <v>8</v>
      </c>
      <c r="FD83" s="38">
        <f t="shared" si="702"/>
        <v>3</v>
      </c>
      <c r="FE83" s="38">
        <f t="shared" si="703"/>
        <v>1.5</v>
      </c>
      <c r="FF83" s="29"/>
      <c r="FG83" s="38">
        <f t="shared" si="303"/>
        <v>3</v>
      </c>
      <c r="FH83" s="38">
        <f t="shared" si="704"/>
        <v>36</v>
      </c>
      <c r="FI83" s="47">
        <f t="shared" si="705"/>
        <v>0</v>
      </c>
      <c r="FJ83" s="32"/>
      <c r="FK83" s="94"/>
      <c r="FL83" s="94"/>
      <c r="FM83" s="94"/>
      <c r="FN83" s="99"/>
      <c r="FO83" s="99"/>
      <c r="FP83" s="99"/>
      <c r="FQ83" s="38"/>
      <c r="FR83" s="94"/>
      <c r="FS83" s="100"/>
      <c r="FT83" s="37">
        <f>FV$18</f>
        <v>14</v>
      </c>
      <c r="FU83" s="38">
        <f t="shared" si="735"/>
        <v>24</v>
      </c>
      <c r="FV83" s="98"/>
      <c r="FW83" s="29">
        <v>8</v>
      </c>
      <c r="FX83" s="38">
        <f t="shared" si="706"/>
        <v>3</v>
      </c>
      <c r="FY83" s="38">
        <f t="shared" si="707"/>
        <v>1.5</v>
      </c>
      <c r="FZ83" s="29"/>
      <c r="GA83" s="38">
        <f t="shared" si="308"/>
        <v>3</v>
      </c>
      <c r="GB83" s="38">
        <f t="shared" si="708"/>
        <v>36</v>
      </c>
      <c r="GC83" s="47">
        <f t="shared" si="709"/>
        <v>0</v>
      </c>
      <c r="GD83" s="32"/>
      <c r="GE83" s="94"/>
      <c r="GF83" s="94"/>
      <c r="GG83" s="94"/>
      <c r="GH83" s="99"/>
      <c r="GI83" s="99"/>
      <c r="GJ83" s="99"/>
      <c r="GK83" s="38"/>
      <c r="GL83" s="94"/>
      <c r="GM83" s="100"/>
      <c r="GN83" s="41">
        <f>GP$18</f>
        <v>15</v>
      </c>
      <c r="GO83" s="38">
        <f t="shared" si="736"/>
        <v>24</v>
      </c>
      <c r="GP83" s="98"/>
      <c r="GQ83" s="29">
        <v>8</v>
      </c>
      <c r="GR83" s="38">
        <f t="shared" si="710"/>
        <v>3</v>
      </c>
      <c r="GS83" s="38">
        <f t="shared" si="711"/>
        <v>1.5</v>
      </c>
      <c r="GT83" s="29"/>
      <c r="GU83" s="38">
        <f t="shared" si="313"/>
        <v>3</v>
      </c>
      <c r="GV83" s="38">
        <f t="shared" si="712"/>
        <v>36</v>
      </c>
      <c r="GW83" s="47">
        <f t="shared" si="713"/>
        <v>0</v>
      </c>
      <c r="GX83" s="32"/>
      <c r="GY83" s="94"/>
      <c r="GZ83" s="94"/>
      <c r="HA83" s="94"/>
      <c r="HB83" s="99"/>
      <c r="HC83" s="99"/>
      <c r="HD83" s="99"/>
      <c r="HE83" s="38"/>
      <c r="HF83" s="94"/>
      <c r="HG83" s="100"/>
      <c r="HH83" s="37">
        <f>HJ$18</f>
        <v>16</v>
      </c>
      <c r="HI83" s="38">
        <f t="shared" si="737"/>
        <v>24</v>
      </c>
      <c r="HJ83" s="98"/>
      <c r="HK83" s="29">
        <v>8</v>
      </c>
      <c r="HL83" s="38">
        <f t="shared" si="714"/>
        <v>3</v>
      </c>
      <c r="HM83" s="38">
        <f t="shared" si="715"/>
        <v>1.5</v>
      </c>
      <c r="HN83" s="29"/>
      <c r="HO83" s="38">
        <f t="shared" si="318"/>
        <v>3</v>
      </c>
      <c r="HP83" s="38">
        <f t="shared" si="716"/>
        <v>36</v>
      </c>
      <c r="HQ83" s="47">
        <f t="shared" si="717"/>
        <v>0</v>
      </c>
      <c r="HR83" s="32"/>
      <c r="HS83" s="94"/>
      <c r="HT83" s="94"/>
      <c r="HU83" s="94"/>
      <c r="HV83" s="99"/>
      <c r="HW83" s="99"/>
      <c r="HX83" s="99"/>
      <c r="HY83" s="38"/>
      <c r="HZ83" s="94"/>
      <c r="IA83" s="100"/>
      <c r="IB83" s="41">
        <f>ID$18</f>
        <v>17</v>
      </c>
      <c r="IC83" s="38">
        <f t="shared" si="738"/>
        <v>24</v>
      </c>
      <c r="ID83" s="98"/>
      <c r="IE83" s="29">
        <v>8</v>
      </c>
      <c r="IF83" s="38">
        <f t="shared" si="718"/>
        <v>3</v>
      </c>
      <c r="IG83" s="38">
        <f t="shared" si="719"/>
        <v>1.5</v>
      </c>
      <c r="IH83" s="29"/>
      <c r="II83" s="38">
        <f t="shared" si="323"/>
        <v>3</v>
      </c>
      <c r="IJ83" s="38">
        <f t="shared" si="720"/>
        <v>36</v>
      </c>
      <c r="IK83" s="47">
        <f t="shared" si="721"/>
        <v>0</v>
      </c>
      <c r="IL83" s="32"/>
      <c r="IM83" s="94"/>
      <c r="IN83" s="94"/>
      <c r="IO83" s="94"/>
      <c r="IP83" s="99"/>
      <c r="IQ83" s="99"/>
      <c r="IR83" s="99"/>
      <c r="IS83" s="38"/>
      <c r="IT83" s="94"/>
      <c r="IU83" s="100"/>
      <c r="IV83" s="37">
        <f>IX$18</f>
        <v>18</v>
      </c>
      <c r="IW83" s="38">
        <f t="shared" si="739"/>
        <v>24</v>
      </c>
      <c r="IX83" s="98"/>
      <c r="IY83" s="29">
        <v>8</v>
      </c>
      <c r="IZ83" s="38">
        <f t="shared" si="722"/>
        <v>3</v>
      </c>
      <c r="JA83" s="38">
        <f t="shared" si="723"/>
        <v>1.5</v>
      </c>
      <c r="JB83" s="29"/>
      <c r="JC83" s="38">
        <f t="shared" si="328"/>
        <v>3</v>
      </c>
      <c r="JD83" s="38">
        <f t="shared" si="724"/>
        <v>36</v>
      </c>
      <c r="JE83" s="47">
        <f t="shared" si="725"/>
        <v>0</v>
      </c>
      <c r="JF83" s="32"/>
      <c r="JG83" s="94"/>
      <c r="JH83" s="94"/>
      <c r="JI83" s="94"/>
      <c r="JJ83" s="99"/>
      <c r="JK83" s="99"/>
      <c r="JL83" s="99"/>
      <c r="JM83" s="38"/>
      <c r="JN83" s="94"/>
      <c r="JO83" s="100"/>
    </row>
    <row r="84" spans="1:275" x14ac:dyDescent="0.2">
      <c r="A84" s="93" t="s">
        <v>118</v>
      </c>
      <c r="B84" s="35">
        <v>2</v>
      </c>
      <c r="C84" s="35" t="s">
        <v>27</v>
      </c>
      <c r="D84" s="35">
        <v>60</v>
      </c>
      <c r="E84" s="36">
        <v>0.25</v>
      </c>
      <c r="F84" s="32"/>
      <c r="G84" s="94"/>
      <c r="H84" s="94"/>
      <c r="I84" s="94"/>
      <c r="J84" s="94"/>
      <c r="K84" s="99"/>
      <c r="M84" s="94"/>
      <c r="N84" s="94"/>
      <c r="O84" s="100"/>
      <c r="P84" s="32"/>
      <c r="Q84" s="94"/>
      <c r="R84" s="94"/>
      <c r="S84" s="94"/>
      <c r="T84" s="99"/>
      <c r="U84" s="99"/>
      <c r="V84" s="99"/>
      <c r="W84" s="38"/>
      <c r="X84" s="94"/>
      <c r="Y84" s="100"/>
      <c r="Z84" s="32"/>
      <c r="AA84" s="94"/>
      <c r="AB84" s="94"/>
      <c r="AC84" s="94"/>
      <c r="AD84" s="99"/>
      <c r="AE84" s="99"/>
      <c r="AF84" s="99"/>
      <c r="AG84" s="38"/>
      <c r="AH84" s="94"/>
      <c r="AI84" s="100"/>
      <c r="AJ84" s="37">
        <f>AL$17</f>
        <v>8</v>
      </c>
      <c r="AK84" s="38">
        <f>ROUNDUP(AM$17/2,0)</f>
        <v>15</v>
      </c>
      <c r="AL84" s="29"/>
      <c r="AM84" s="29">
        <v>40</v>
      </c>
      <c r="AN84" s="38">
        <f t="shared" ref="AN84" si="740">ROUNDUP(AK84/AM84,0)</f>
        <v>1</v>
      </c>
      <c r="AO84" s="38">
        <f t="shared" ref="AO84" si="741">AN84*$E84</f>
        <v>0.25</v>
      </c>
      <c r="AP84" s="29"/>
      <c r="AQ84" s="38">
        <f t="shared" si="273"/>
        <v>1</v>
      </c>
      <c r="AR84" s="38">
        <f t="shared" ref="AR84" si="742">AQ84*$D84/10</f>
        <v>6</v>
      </c>
      <c r="AS84" s="47">
        <f t="shared" ref="AS84" si="743">IF($C84="C",$B84*ROUNDUP(AK84/AM84,0),IF($C84="L",2*$B84*ROUNDUP(AK84/AM84,0),0))</f>
        <v>0</v>
      </c>
      <c r="AT84" s="37">
        <f>AV$17</f>
        <v>8</v>
      </c>
      <c r="AU84" s="38">
        <f>ROUNDUP(AW$17/2,0)</f>
        <v>15</v>
      </c>
      <c r="AV84" s="29"/>
      <c r="AW84" s="29">
        <v>40</v>
      </c>
      <c r="AX84" s="38">
        <f t="shared" ref="AX84" si="744">ROUNDUP(AU84/AW84,0)</f>
        <v>1</v>
      </c>
      <c r="AY84" s="38">
        <f t="shared" ref="AY84" si="745">AX84*$E84</f>
        <v>0.25</v>
      </c>
      <c r="AZ84" s="29"/>
      <c r="BA84" s="38">
        <f t="shared" si="120"/>
        <v>1</v>
      </c>
      <c r="BB84" s="38">
        <f t="shared" ref="BB84" si="746">BA84*$D84/10</f>
        <v>6</v>
      </c>
      <c r="BC84" s="47">
        <f t="shared" ref="BC84" si="747">IF($C84="C",$B84*ROUNDUP(AU84/AW84,0),IF($C84="L",2*$B84*ROUNDUP(AU84/AW84,0),0))</f>
        <v>0</v>
      </c>
      <c r="BD84" s="37">
        <f>BF$17</f>
        <v>9</v>
      </c>
      <c r="BE84" s="38">
        <f>ROUNDUP(BG$17/2,0)</f>
        <v>15</v>
      </c>
      <c r="BF84" s="29"/>
      <c r="BG84" s="29">
        <v>40</v>
      </c>
      <c r="BH84" s="38">
        <f t="shared" si="727"/>
        <v>1</v>
      </c>
      <c r="BI84" s="38">
        <f t="shared" si="728"/>
        <v>0.25</v>
      </c>
      <c r="BJ84" s="29"/>
      <c r="BK84" s="38">
        <f t="shared" si="278"/>
        <v>1</v>
      </c>
      <c r="BL84" s="38">
        <f t="shared" si="684"/>
        <v>6</v>
      </c>
      <c r="BM84" s="47">
        <f t="shared" si="729"/>
        <v>0</v>
      </c>
      <c r="BN84" s="37">
        <f>BP$17</f>
        <v>9</v>
      </c>
      <c r="BO84" s="38">
        <f>ROUNDUP(BQ$17/2,0)</f>
        <v>15</v>
      </c>
      <c r="BP84" s="29"/>
      <c r="BQ84" s="29">
        <v>40</v>
      </c>
      <c r="BR84" s="38">
        <f t="shared" ref="BR84:BR86" si="748">ROUNDUP(BO84/BQ84,0)</f>
        <v>1</v>
      </c>
      <c r="BS84" s="38">
        <f t="shared" ref="BS84:BS86" si="749">BR84*$E84</f>
        <v>0.25</v>
      </c>
      <c r="BT84" s="29"/>
      <c r="BU84" s="38">
        <f t="shared" si="173"/>
        <v>1</v>
      </c>
      <c r="BV84" s="38">
        <f t="shared" ref="BV84:BV86" si="750">BU84*$D84/10</f>
        <v>6</v>
      </c>
      <c r="BW84" s="47">
        <f t="shared" ref="BW84:BW86" si="751">IF($C84="C",$B84*ROUNDUP(BO84/BQ84,0),IF($C84="L",2*$B84*ROUNDUP(BO84/BQ84,0),0))</f>
        <v>0</v>
      </c>
      <c r="BX84" s="37">
        <f>BZ$17</f>
        <v>10</v>
      </c>
      <c r="BY84" s="38">
        <f>ROUNDUP(CA$17/2,0)</f>
        <v>12</v>
      </c>
      <c r="BZ84" s="29"/>
      <c r="CA84" s="29">
        <v>40</v>
      </c>
      <c r="CB84" s="38">
        <f t="shared" si="686"/>
        <v>1</v>
      </c>
      <c r="CC84" s="38">
        <f t="shared" si="687"/>
        <v>0.25</v>
      </c>
      <c r="CD84" s="29"/>
      <c r="CE84" s="38">
        <f t="shared" si="283"/>
        <v>1</v>
      </c>
      <c r="CF84" s="38">
        <f t="shared" si="688"/>
        <v>6</v>
      </c>
      <c r="CG84" s="47">
        <f t="shared" si="689"/>
        <v>0</v>
      </c>
      <c r="CH84" s="37">
        <f>CJ$17</f>
        <v>10</v>
      </c>
      <c r="CI84" s="38">
        <f>ROUNDUP(CK$17/2,0)</f>
        <v>12</v>
      </c>
      <c r="CJ84" s="29"/>
      <c r="CK84" s="29">
        <v>40</v>
      </c>
      <c r="CL84" s="38">
        <f t="shared" ref="CL84:CL87" si="752">ROUNDUP(CI84/CK84,0)</f>
        <v>1</v>
      </c>
      <c r="CM84" s="38">
        <f t="shared" ref="CM84:CM87" si="753">CL84*$E84</f>
        <v>0.25</v>
      </c>
      <c r="CN84" s="29"/>
      <c r="CO84" s="38">
        <f t="shared" si="178"/>
        <v>1</v>
      </c>
      <c r="CP84" s="38">
        <f t="shared" ref="CP84:CP87" si="754">CO84*$D84/10</f>
        <v>6</v>
      </c>
      <c r="CQ84" s="47">
        <f t="shared" ref="CQ84:CQ87" si="755">IF($C84="C",$B84*ROUNDUP(CI84/CK84,0),IF($C84="L",2*$B84*ROUNDUP(CI84/CK84,0),0))</f>
        <v>0</v>
      </c>
      <c r="CR84" s="37">
        <f>CT$17</f>
        <v>11</v>
      </c>
      <c r="CS84" s="38">
        <f>ROUNDUP(CU$17/2,0)</f>
        <v>12</v>
      </c>
      <c r="CT84" s="29"/>
      <c r="CU84" s="29">
        <v>40</v>
      </c>
      <c r="CV84" s="38">
        <f t="shared" si="690"/>
        <v>1</v>
      </c>
      <c r="CW84" s="38">
        <f t="shared" si="691"/>
        <v>0.25</v>
      </c>
      <c r="CX84" s="29"/>
      <c r="CY84" s="38">
        <f t="shared" si="288"/>
        <v>1</v>
      </c>
      <c r="CZ84" s="38">
        <f t="shared" si="692"/>
        <v>6</v>
      </c>
      <c r="DA84" s="47">
        <f t="shared" si="693"/>
        <v>0</v>
      </c>
      <c r="DB84" s="37">
        <f>DD$17</f>
        <v>11</v>
      </c>
      <c r="DC84" s="38">
        <f>ROUNDUP(DE$17/2,0)</f>
        <v>12</v>
      </c>
      <c r="DD84" s="29"/>
      <c r="DE84" s="29">
        <v>40</v>
      </c>
      <c r="DF84" s="38">
        <f t="shared" ref="DF84:DF87" si="756">ROUNDUP(DC84/DE84,0)</f>
        <v>1</v>
      </c>
      <c r="DG84" s="38">
        <f t="shared" ref="DG84:DG102" si="757">DF84*$E84</f>
        <v>0.25</v>
      </c>
      <c r="DH84" s="29"/>
      <c r="DI84" s="38">
        <f t="shared" si="183"/>
        <v>1</v>
      </c>
      <c r="DJ84" s="38">
        <f t="shared" ref="DJ84:DJ87" si="758">DI84*$D84/10</f>
        <v>6</v>
      </c>
      <c r="DK84" s="47">
        <f t="shared" ref="DK84:DK87" si="759">IF($C84="C",$B84*ROUNDUP(DC84/DE84,0),IF($C84="L",2*$B84*ROUNDUP(DC84/DE84,0),0))</f>
        <v>0</v>
      </c>
      <c r="DL84" s="37">
        <f>DN$17</f>
        <v>12</v>
      </c>
      <c r="DM84" s="38">
        <f>ROUNDUP(DO$17/2,0)</f>
        <v>12</v>
      </c>
      <c r="DN84" s="29"/>
      <c r="DO84" s="29">
        <v>40</v>
      </c>
      <c r="DP84" s="38">
        <f t="shared" si="694"/>
        <v>1</v>
      </c>
      <c r="DQ84" s="38">
        <f t="shared" si="695"/>
        <v>0.25</v>
      </c>
      <c r="DR84" s="29"/>
      <c r="DS84" s="38">
        <f t="shared" si="293"/>
        <v>1</v>
      </c>
      <c r="DT84" s="38">
        <f t="shared" si="696"/>
        <v>6</v>
      </c>
      <c r="DU84" s="47">
        <f t="shared" si="697"/>
        <v>0</v>
      </c>
      <c r="DV84" s="37">
        <f>DX$17</f>
        <v>12</v>
      </c>
      <c r="DW84" s="38">
        <f>ROUNDUP(DY$17/2,0)</f>
        <v>12</v>
      </c>
      <c r="DX84" s="29"/>
      <c r="DY84" s="29">
        <v>40</v>
      </c>
      <c r="DZ84" s="38">
        <f t="shared" ref="DZ84:DZ87" si="760">ROUNDUP(DW84/DY84,0)</f>
        <v>1</v>
      </c>
      <c r="EA84" s="38">
        <f t="shared" ref="EA84:EA87" si="761">DZ84*$E84</f>
        <v>0.25</v>
      </c>
      <c r="EB84" s="29"/>
      <c r="EC84" s="38">
        <f t="shared" si="188"/>
        <v>1</v>
      </c>
      <c r="ED84" s="38">
        <f t="shared" ref="ED84:ED87" si="762">EC84*$D84/10</f>
        <v>6</v>
      </c>
      <c r="EE84" s="47">
        <f t="shared" ref="EE84:EE87" si="763">IF($C84="C",$B84*ROUNDUP(DW84/DY84,0),IF($C84="L",2*$B84*ROUNDUP(DW84/DY84,0),0))</f>
        <v>0</v>
      </c>
      <c r="EF84" s="37">
        <f>EH$17</f>
        <v>13</v>
      </c>
      <c r="EG84" s="38">
        <f>ROUNDUP(EI$17/2,0)</f>
        <v>12</v>
      </c>
      <c r="EH84" s="29"/>
      <c r="EI84" s="29">
        <v>40</v>
      </c>
      <c r="EJ84" s="38">
        <f t="shared" si="698"/>
        <v>1</v>
      </c>
      <c r="EK84" s="38">
        <f t="shared" si="699"/>
        <v>0.25</v>
      </c>
      <c r="EL84" s="29"/>
      <c r="EM84" s="38">
        <f t="shared" si="298"/>
        <v>1</v>
      </c>
      <c r="EN84" s="38">
        <f t="shared" si="700"/>
        <v>6</v>
      </c>
      <c r="EO84" s="47">
        <f t="shared" si="701"/>
        <v>0</v>
      </c>
      <c r="EP84" s="37">
        <f>ER$17</f>
        <v>13</v>
      </c>
      <c r="EQ84" s="38">
        <f>ROUNDUP(ES$17/2,0)</f>
        <v>12</v>
      </c>
      <c r="ER84" s="29"/>
      <c r="ES84" s="29">
        <v>40</v>
      </c>
      <c r="ET84" s="38">
        <f t="shared" ref="ET84:ET87" si="764">ROUNDUP(EQ84/ES84,0)</f>
        <v>1</v>
      </c>
      <c r="EU84" s="38">
        <f t="shared" ref="EU84:EU102" si="765">ET84*$E84</f>
        <v>0.25</v>
      </c>
      <c r="EV84" s="29"/>
      <c r="EW84" s="38">
        <f t="shared" si="193"/>
        <v>1</v>
      </c>
      <c r="EX84" s="38">
        <f t="shared" ref="EX84:EX87" si="766">EW84*$D84/10</f>
        <v>6</v>
      </c>
      <c r="EY84" s="47">
        <f t="shared" ref="EY84:EY87" si="767">IF($C84="C",$B84*ROUNDUP(EQ84/ES84,0),IF($C84="L",2*$B84*ROUNDUP(EQ84/ES84,0),0))</f>
        <v>0</v>
      </c>
      <c r="EZ84" s="37">
        <f>FB$17</f>
        <v>14</v>
      </c>
      <c r="FA84" s="38">
        <f>ROUNDUP(FC$17/2,0)</f>
        <v>12</v>
      </c>
      <c r="FB84" s="29"/>
      <c r="FC84" s="29">
        <v>40</v>
      </c>
      <c r="FD84" s="38">
        <f t="shared" si="702"/>
        <v>1</v>
      </c>
      <c r="FE84" s="38">
        <f t="shared" si="703"/>
        <v>0.25</v>
      </c>
      <c r="FF84" s="29"/>
      <c r="FG84" s="38">
        <f t="shared" si="303"/>
        <v>1</v>
      </c>
      <c r="FH84" s="38">
        <f t="shared" si="704"/>
        <v>6</v>
      </c>
      <c r="FI84" s="47">
        <f t="shared" si="705"/>
        <v>0</v>
      </c>
      <c r="FJ84" s="37">
        <f>FL$17</f>
        <v>14</v>
      </c>
      <c r="FK84" s="38">
        <f>ROUNDUP(FM$17/2,0)</f>
        <v>12</v>
      </c>
      <c r="FL84" s="29"/>
      <c r="FM84" s="29">
        <v>40</v>
      </c>
      <c r="FN84" s="38">
        <f t="shared" ref="FN84:FN87" si="768">ROUNDUP(FK84/FM84,0)</f>
        <v>1</v>
      </c>
      <c r="FO84" s="38">
        <f t="shared" ref="FO84:FO87" si="769">FN84*$E84</f>
        <v>0.25</v>
      </c>
      <c r="FP84" s="29"/>
      <c r="FQ84" s="38">
        <f t="shared" si="198"/>
        <v>1</v>
      </c>
      <c r="FR84" s="38">
        <f t="shared" ref="FR84:FR87" si="770">FQ84*$D84/10</f>
        <v>6</v>
      </c>
      <c r="FS84" s="47">
        <f t="shared" ref="FS84:FS87" si="771">IF($C84="C",$B84*ROUNDUP(FK84/FM84,0),IF($C84="L",2*$B84*ROUNDUP(FK84/FM84,0),0))</f>
        <v>0</v>
      </c>
      <c r="FT84" s="37">
        <f>FV$17</f>
        <v>15</v>
      </c>
      <c r="FU84" s="38">
        <f>ROUNDUP(FW$17/2,0)</f>
        <v>12</v>
      </c>
      <c r="FV84" s="29"/>
      <c r="FW84" s="29">
        <v>40</v>
      </c>
      <c r="FX84" s="38">
        <f t="shared" si="706"/>
        <v>1</v>
      </c>
      <c r="FY84" s="38">
        <f t="shared" si="707"/>
        <v>0.25</v>
      </c>
      <c r="FZ84" s="29"/>
      <c r="GA84" s="38">
        <f t="shared" si="308"/>
        <v>1</v>
      </c>
      <c r="GB84" s="38">
        <f t="shared" si="708"/>
        <v>6</v>
      </c>
      <c r="GC84" s="47">
        <f t="shared" si="709"/>
        <v>0</v>
      </c>
      <c r="GD84" s="37">
        <f>GF$17</f>
        <v>15</v>
      </c>
      <c r="GE84" s="38">
        <f>ROUNDUP(GG$17/2,0)</f>
        <v>12</v>
      </c>
      <c r="GF84" s="29"/>
      <c r="GG84" s="29">
        <v>40</v>
      </c>
      <c r="GH84" s="38">
        <f t="shared" ref="GH84:GH87" si="772">ROUNDUP(GE84/GG84,0)</f>
        <v>1</v>
      </c>
      <c r="GI84" s="38">
        <f t="shared" ref="GI84:GI102" si="773">GH84*$E84</f>
        <v>0.25</v>
      </c>
      <c r="GJ84" s="29"/>
      <c r="GK84" s="38">
        <f t="shared" si="203"/>
        <v>1</v>
      </c>
      <c r="GL84" s="38">
        <f t="shared" ref="GL84:GL87" si="774">GK84*$D84/10</f>
        <v>6</v>
      </c>
      <c r="GM84" s="47">
        <f t="shared" ref="GM84:GM87" si="775">IF($C84="C",$B84*ROUNDUP(GE84/GG84,0),IF($C84="L",2*$B84*ROUNDUP(GE84/GG84,0),0))</f>
        <v>0</v>
      </c>
      <c r="GN84" s="37">
        <f>GP$17</f>
        <v>16</v>
      </c>
      <c r="GO84" s="38">
        <f>ROUNDUP(GQ$17/2,0)</f>
        <v>12</v>
      </c>
      <c r="GP84" s="29"/>
      <c r="GQ84" s="29">
        <v>40</v>
      </c>
      <c r="GR84" s="38">
        <f t="shared" si="710"/>
        <v>1</v>
      </c>
      <c r="GS84" s="38">
        <f t="shared" si="711"/>
        <v>0.25</v>
      </c>
      <c r="GT84" s="29"/>
      <c r="GU84" s="38">
        <f t="shared" si="313"/>
        <v>1</v>
      </c>
      <c r="GV84" s="38">
        <f t="shared" si="712"/>
        <v>6</v>
      </c>
      <c r="GW84" s="47">
        <f t="shared" si="713"/>
        <v>0</v>
      </c>
      <c r="GX84" s="37">
        <f>GZ$17</f>
        <v>16</v>
      </c>
      <c r="GY84" s="38">
        <f>ROUNDUP(HA$17/2,0)</f>
        <v>12</v>
      </c>
      <c r="GZ84" s="29"/>
      <c r="HA84" s="29">
        <v>40</v>
      </c>
      <c r="HB84" s="38">
        <f t="shared" ref="HB84:HB87" si="776">ROUNDUP(GY84/HA84,0)</f>
        <v>1</v>
      </c>
      <c r="HC84" s="38">
        <f t="shared" ref="HC84:HC87" si="777">HB84*$E84</f>
        <v>0.25</v>
      </c>
      <c r="HD84" s="29"/>
      <c r="HE84" s="38">
        <f t="shared" si="208"/>
        <v>1</v>
      </c>
      <c r="HF84" s="38">
        <f t="shared" ref="HF84:HF87" si="778">HE84*$D84/10</f>
        <v>6</v>
      </c>
      <c r="HG84" s="47">
        <f t="shared" ref="HG84:HG87" si="779">IF($C84="C",$B84*ROUNDUP(GY84/HA84,0),IF($C84="L",2*$B84*ROUNDUP(GY84/HA84,0),0))</f>
        <v>0</v>
      </c>
      <c r="HH84" s="37">
        <f>HJ$17</f>
        <v>17</v>
      </c>
      <c r="HI84" s="38">
        <f>ROUNDUP(HK$17/2,0)</f>
        <v>12</v>
      </c>
      <c r="HJ84" s="29"/>
      <c r="HK84" s="29">
        <v>40</v>
      </c>
      <c r="HL84" s="38">
        <f t="shared" si="714"/>
        <v>1</v>
      </c>
      <c r="HM84" s="38">
        <f t="shared" si="715"/>
        <v>0.25</v>
      </c>
      <c r="HN84" s="29"/>
      <c r="HO84" s="38">
        <f t="shared" si="318"/>
        <v>1</v>
      </c>
      <c r="HP84" s="38">
        <f t="shared" si="716"/>
        <v>6</v>
      </c>
      <c r="HQ84" s="47">
        <f t="shared" si="717"/>
        <v>0</v>
      </c>
      <c r="HR84" s="37">
        <f>HT$17</f>
        <v>17</v>
      </c>
      <c r="HS84" s="38">
        <f>ROUNDUP(HU$17/2,0)</f>
        <v>12</v>
      </c>
      <c r="HT84" s="29"/>
      <c r="HU84" s="29">
        <v>40</v>
      </c>
      <c r="HV84" s="38">
        <f t="shared" ref="HV84:HV87" si="780">ROUNDUP(HS84/HU84,0)</f>
        <v>1</v>
      </c>
      <c r="HW84" s="38">
        <f t="shared" ref="HW84:HW102" si="781">HV84*$E84</f>
        <v>0.25</v>
      </c>
      <c r="HX84" s="29"/>
      <c r="HY84" s="38">
        <f t="shared" si="213"/>
        <v>1</v>
      </c>
      <c r="HZ84" s="38">
        <f t="shared" ref="HZ84:HZ87" si="782">HY84*$D84/10</f>
        <v>6</v>
      </c>
      <c r="IA84" s="47">
        <f t="shared" ref="IA84:IA87" si="783">IF($C84="C",$B84*ROUNDUP(HS84/HU84,0),IF($C84="L",2*$B84*ROUNDUP(HS84/HU84,0),0))</f>
        <v>0</v>
      </c>
      <c r="IB84" s="37">
        <f>ID$17</f>
        <v>18</v>
      </c>
      <c r="IC84" s="38">
        <f>ROUNDUP(IE$17/2,0)</f>
        <v>12</v>
      </c>
      <c r="ID84" s="29"/>
      <c r="IE84" s="29">
        <v>40</v>
      </c>
      <c r="IF84" s="38">
        <f t="shared" si="718"/>
        <v>1</v>
      </c>
      <c r="IG84" s="38">
        <f t="shared" si="719"/>
        <v>0.25</v>
      </c>
      <c r="IH84" s="29"/>
      <c r="II84" s="38">
        <f t="shared" si="323"/>
        <v>1</v>
      </c>
      <c r="IJ84" s="38">
        <f t="shared" si="720"/>
        <v>6</v>
      </c>
      <c r="IK84" s="47">
        <f t="shared" si="721"/>
        <v>0</v>
      </c>
      <c r="IL84" s="37">
        <f>IN$17</f>
        <v>18</v>
      </c>
      <c r="IM84" s="38">
        <f>ROUNDUP(IO$17/2,0)</f>
        <v>12</v>
      </c>
      <c r="IN84" s="29"/>
      <c r="IO84" s="29">
        <v>40</v>
      </c>
      <c r="IP84" s="38">
        <f t="shared" ref="IP84:IP87" si="784">ROUNDUP(IM84/IO84,0)</f>
        <v>1</v>
      </c>
      <c r="IQ84" s="38">
        <f t="shared" ref="IQ84:IQ87" si="785">IP84*$E84</f>
        <v>0.25</v>
      </c>
      <c r="IR84" s="29"/>
      <c r="IS84" s="38">
        <f t="shared" si="218"/>
        <v>1</v>
      </c>
      <c r="IT84" s="38">
        <f t="shared" ref="IT84:IT87" si="786">IS84*$D84/10</f>
        <v>6</v>
      </c>
      <c r="IU84" s="47">
        <f t="shared" ref="IU84:IU87" si="787">IF($C84="C",$B84*ROUNDUP(IM84/IO84,0),IF($C84="L",2*$B84*ROUNDUP(IM84/IO84,0),0))</f>
        <v>0</v>
      </c>
      <c r="IV84" s="37">
        <f>IX$17</f>
        <v>19</v>
      </c>
      <c r="IW84" s="38">
        <f>ROUNDUP(IY$17/2,0)</f>
        <v>12</v>
      </c>
      <c r="IX84" s="29"/>
      <c r="IY84" s="29">
        <v>40</v>
      </c>
      <c r="IZ84" s="38">
        <f t="shared" si="722"/>
        <v>1</v>
      </c>
      <c r="JA84" s="38">
        <f t="shared" si="723"/>
        <v>0.25</v>
      </c>
      <c r="JB84" s="29"/>
      <c r="JC84" s="38">
        <f t="shared" si="328"/>
        <v>1</v>
      </c>
      <c r="JD84" s="38">
        <f t="shared" si="724"/>
        <v>6</v>
      </c>
      <c r="JE84" s="47">
        <f t="shared" si="725"/>
        <v>0</v>
      </c>
      <c r="JF84" s="37">
        <f>JH$17</f>
        <v>19</v>
      </c>
      <c r="JG84" s="38">
        <f>ROUNDUP(JI$17/2,0)</f>
        <v>12</v>
      </c>
      <c r="JH84" s="29"/>
      <c r="JI84" s="29">
        <v>40</v>
      </c>
      <c r="JJ84" s="38">
        <f t="shared" ref="JJ84:JJ87" si="788">ROUNDUP(JG84/JI84,0)</f>
        <v>1</v>
      </c>
      <c r="JK84" s="38">
        <f t="shared" ref="JK84:JK102" si="789">JJ84*$E84</f>
        <v>0.25</v>
      </c>
      <c r="JL84" s="29"/>
      <c r="JM84" s="38">
        <f t="shared" si="223"/>
        <v>1</v>
      </c>
      <c r="JN84" s="38">
        <f t="shared" ref="JN84:JN87" si="790">JM84*$D84/10</f>
        <v>6</v>
      </c>
      <c r="JO84" s="47">
        <f t="shared" ref="JO84:JO87" si="791">IF($C84="C",$B84*ROUNDUP(JG84/JI84,0),IF($C84="L",2*$B84*ROUNDUP(JG84/JI84,0),0))</f>
        <v>0</v>
      </c>
    </row>
    <row r="85" spans="1:275" x14ac:dyDescent="0.2">
      <c r="A85" s="93" t="s">
        <v>10</v>
      </c>
      <c r="B85" s="35">
        <v>2</v>
      </c>
      <c r="C85" s="35" t="s">
        <v>25</v>
      </c>
      <c r="D85" s="35">
        <v>22</v>
      </c>
      <c r="E85" s="36">
        <v>0.25</v>
      </c>
      <c r="F85" s="32"/>
      <c r="G85" s="94"/>
      <c r="H85" s="94"/>
      <c r="I85" s="94"/>
      <c r="J85" s="94"/>
      <c r="K85" s="99"/>
      <c r="M85" s="94"/>
      <c r="N85" s="94"/>
      <c r="O85" s="100"/>
      <c r="P85" s="32"/>
      <c r="Q85" s="94"/>
      <c r="R85" s="94"/>
      <c r="S85" s="94"/>
      <c r="T85" s="99"/>
      <c r="U85" s="99"/>
      <c r="V85" s="99"/>
      <c r="W85" s="38"/>
      <c r="X85" s="94"/>
      <c r="Y85" s="100"/>
      <c r="Z85" s="32"/>
      <c r="AA85" s="94"/>
      <c r="AB85" s="94"/>
      <c r="AC85" s="94"/>
      <c r="AD85" s="99"/>
      <c r="AE85" s="99"/>
      <c r="AF85" s="99"/>
      <c r="AG85" s="38"/>
      <c r="AH85" s="94"/>
      <c r="AI85" s="100"/>
      <c r="AJ85" s="32"/>
      <c r="AK85" s="94"/>
      <c r="AL85" s="94"/>
      <c r="AM85" s="94"/>
      <c r="AN85" s="99"/>
      <c r="AO85" s="99"/>
      <c r="AP85" s="99"/>
      <c r="AQ85" s="38"/>
      <c r="AR85" s="94"/>
      <c r="AS85" s="100"/>
      <c r="AT85" s="32"/>
      <c r="AU85" s="94"/>
      <c r="AV85" s="94"/>
      <c r="AW85" s="94"/>
      <c r="AX85" s="99"/>
      <c r="AY85" s="99"/>
      <c r="AZ85" s="99"/>
      <c r="BA85" s="38"/>
      <c r="BB85" s="94"/>
      <c r="BC85" s="100"/>
      <c r="BD85" s="32"/>
      <c r="BE85" s="94"/>
      <c r="BF85" s="94"/>
      <c r="BG85" s="94"/>
      <c r="BH85" s="99"/>
      <c r="BI85" s="99"/>
      <c r="BJ85" s="99"/>
      <c r="BK85" s="38"/>
      <c r="BL85" s="94"/>
      <c r="BM85" s="100"/>
      <c r="BN85" s="37">
        <f>BP$18</f>
        <v>8</v>
      </c>
      <c r="BO85" s="38">
        <f>BQ$18</f>
        <v>30</v>
      </c>
      <c r="BP85" s="29"/>
      <c r="BQ85" s="29">
        <v>40</v>
      </c>
      <c r="BR85" s="38">
        <f t="shared" si="748"/>
        <v>1</v>
      </c>
      <c r="BS85" s="38">
        <f t="shared" si="749"/>
        <v>0.25</v>
      </c>
      <c r="BT85" s="29"/>
      <c r="BU85" s="38">
        <f t="shared" si="173"/>
        <v>1</v>
      </c>
      <c r="BV85" s="38">
        <f t="shared" si="750"/>
        <v>2.2000000000000002</v>
      </c>
      <c r="BW85" s="47">
        <f t="shared" si="751"/>
        <v>2</v>
      </c>
      <c r="BX85" s="33"/>
      <c r="BY85" s="94"/>
      <c r="BZ85" s="94"/>
      <c r="CA85" s="94"/>
      <c r="CB85" s="99"/>
      <c r="CC85" s="99"/>
      <c r="CD85" s="99"/>
      <c r="CE85" s="38"/>
      <c r="CF85" s="94"/>
      <c r="CG85" s="100"/>
      <c r="CH85" s="37">
        <f>CJ$18</f>
        <v>9</v>
      </c>
      <c r="CI85" s="38">
        <f>CK$18</f>
        <v>30</v>
      </c>
      <c r="CJ85" s="29"/>
      <c r="CK85" s="29">
        <v>40</v>
      </c>
      <c r="CL85" s="38">
        <f t="shared" si="752"/>
        <v>1</v>
      </c>
      <c r="CM85" s="38">
        <f t="shared" si="753"/>
        <v>0.25</v>
      </c>
      <c r="CN85" s="29"/>
      <c r="CO85" s="38">
        <f t="shared" si="178"/>
        <v>1</v>
      </c>
      <c r="CP85" s="38">
        <f t="shared" si="754"/>
        <v>2.2000000000000002</v>
      </c>
      <c r="CQ85" s="47">
        <f t="shared" si="755"/>
        <v>2</v>
      </c>
      <c r="CR85" s="32"/>
      <c r="CS85" s="94"/>
      <c r="CT85" s="94"/>
      <c r="CU85" s="94"/>
      <c r="CV85" s="99"/>
      <c r="CW85" s="99"/>
      <c r="CX85" s="99"/>
      <c r="CY85" s="38"/>
      <c r="CZ85" s="94"/>
      <c r="DA85" s="100"/>
      <c r="DB85" s="37">
        <f>DD$18</f>
        <v>10</v>
      </c>
      <c r="DC85" s="38">
        <f>DE$18</f>
        <v>24</v>
      </c>
      <c r="DD85" s="29"/>
      <c r="DE85" s="29">
        <v>40</v>
      </c>
      <c r="DF85" s="38">
        <f t="shared" si="756"/>
        <v>1</v>
      </c>
      <c r="DG85" s="38">
        <f t="shared" si="757"/>
        <v>0.25</v>
      </c>
      <c r="DH85" s="29"/>
      <c r="DI85" s="38">
        <f t="shared" si="183"/>
        <v>1</v>
      </c>
      <c r="DJ85" s="38">
        <f t="shared" si="758"/>
        <v>2.2000000000000002</v>
      </c>
      <c r="DK85" s="47">
        <f t="shared" si="759"/>
        <v>2</v>
      </c>
      <c r="DL85" s="33"/>
      <c r="DM85" s="94"/>
      <c r="DN85" s="94"/>
      <c r="DO85" s="94"/>
      <c r="DP85" s="99"/>
      <c r="DQ85" s="99"/>
      <c r="DR85" s="99"/>
      <c r="DS85" s="38"/>
      <c r="DT85" s="94"/>
      <c r="DU85" s="100"/>
      <c r="DV85" s="37">
        <f>DX$18</f>
        <v>11</v>
      </c>
      <c r="DW85" s="38">
        <f>DY$18</f>
        <v>24</v>
      </c>
      <c r="DX85" s="29"/>
      <c r="DY85" s="29">
        <v>40</v>
      </c>
      <c r="DZ85" s="38">
        <f t="shared" si="760"/>
        <v>1</v>
      </c>
      <c r="EA85" s="38">
        <f t="shared" si="761"/>
        <v>0.25</v>
      </c>
      <c r="EB85" s="29"/>
      <c r="EC85" s="38">
        <f t="shared" si="188"/>
        <v>1</v>
      </c>
      <c r="ED85" s="38">
        <f t="shared" si="762"/>
        <v>2.2000000000000002</v>
      </c>
      <c r="EE85" s="47">
        <f t="shared" si="763"/>
        <v>2</v>
      </c>
      <c r="EF85" s="32"/>
      <c r="EG85" s="94"/>
      <c r="EH85" s="94"/>
      <c r="EI85" s="94"/>
      <c r="EJ85" s="99"/>
      <c r="EK85" s="99"/>
      <c r="EL85" s="99"/>
      <c r="EM85" s="38"/>
      <c r="EN85" s="94"/>
      <c r="EO85" s="100"/>
      <c r="EP85" s="37">
        <f>ER$18</f>
        <v>12</v>
      </c>
      <c r="EQ85" s="38">
        <f>ES$18</f>
        <v>24</v>
      </c>
      <c r="ER85" s="29"/>
      <c r="ES85" s="29">
        <v>40</v>
      </c>
      <c r="ET85" s="38">
        <f t="shared" si="764"/>
        <v>1</v>
      </c>
      <c r="EU85" s="38">
        <f t="shared" si="765"/>
        <v>0.25</v>
      </c>
      <c r="EV85" s="29"/>
      <c r="EW85" s="38">
        <f t="shared" si="193"/>
        <v>1</v>
      </c>
      <c r="EX85" s="38">
        <f t="shared" si="766"/>
        <v>2.2000000000000002</v>
      </c>
      <c r="EY85" s="47">
        <f t="shared" si="767"/>
        <v>2</v>
      </c>
      <c r="EZ85" s="33"/>
      <c r="FA85" s="94"/>
      <c r="FB85" s="94"/>
      <c r="FC85" s="94"/>
      <c r="FD85" s="99"/>
      <c r="FE85" s="99"/>
      <c r="FF85" s="99"/>
      <c r="FG85" s="38"/>
      <c r="FH85" s="94"/>
      <c r="FI85" s="100"/>
      <c r="FJ85" s="37">
        <f>FL$18</f>
        <v>13</v>
      </c>
      <c r="FK85" s="38">
        <f>FM$18</f>
        <v>24</v>
      </c>
      <c r="FL85" s="29"/>
      <c r="FM85" s="29">
        <v>40</v>
      </c>
      <c r="FN85" s="38">
        <f t="shared" si="768"/>
        <v>1</v>
      </c>
      <c r="FO85" s="38">
        <f t="shared" si="769"/>
        <v>0.25</v>
      </c>
      <c r="FP85" s="29"/>
      <c r="FQ85" s="38">
        <f t="shared" si="198"/>
        <v>1</v>
      </c>
      <c r="FR85" s="38">
        <f t="shared" si="770"/>
        <v>2.2000000000000002</v>
      </c>
      <c r="FS85" s="47">
        <f t="shared" si="771"/>
        <v>2</v>
      </c>
      <c r="FT85" s="32"/>
      <c r="FU85" s="94"/>
      <c r="FV85" s="94"/>
      <c r="FW85" s="94"/>
      <c r="FX85" s="99"/>
      <c r="FY85" s="99"/>
      <c r="FZ85" s="99"/>
      <c r="GA85" s="38"/>
      <c r="GB85" s="94"/>
      <c r="GC85" s="100"/>
      <c r="GD85" s="37">
        <f>GF$18</f>
        <v>14</v>
      </c>
      <c r="GE85" s="38">
        <f>GG$18</f>
        <v>24</v>
      </c>
      <c r="GF85" s="29"/>
      <c r="GG85" s="29">
        <v>40</v>
      </c>
      <c r="GH85" s="38">
        <f t="shared" si="772"/>
        <v>1</v>
      </c>
      <c r="GI85" s="38">
        <f t="shared" si="773"/>
        <v>0.25</v>
      </c>
      <c r="GJ85" s="29"/>
      <c r="GK85" s="38">
        <f t="shared" si="203"/>
        <v>1</v>
      </c>
      <c r="GL85" s="38">
        <f t="shared" si="774"/>
        <v>2.2000000000000002</v>
      </c>
      <c r="GM85" s="47">
        <f t="shared" si="775"/>
        <v>2</v>
      </c>
      <c r="GN85" s="33"/>
      <c r="GO85" s="94"/>
      <c r="GP85" s="94"/>
      <c r="GQ85" s="94"/>
      <c r="GR85" s="99"/>
      <c r="GS85" s="99"/>
      <c r="GT85" s="99"/>
      <c r="GU85" s="38"/>
      <c r="GV85" s="94"/>
      <c r="GW85" s="100"/>
      <c r="GX85" s="37">
        <f>GZ$18</f>
        <v>15</v>
      </c>
      <c r="GY85" s="38">
        <f>HA$18</f>
        <v>24</v>
      </c>
      <c r="GZ85" s="29"/>
      <c r="HA85" s="29">
        <v>40</v>
      </c>
      <c r="HB85" s="38">
        <f t="shared" si="776"/>
        <v>1</v>
      </c>
      <c r="HC85" s="38">
        <f t="shared" si="777"/>
        <v>0.25</v>
      </c>
      <c r="HD85" s="29"/>
      <c r="HE85" s="38">
        <f t="shared" si="208"/>
        <v>1</v>
      </c>
      <c r="HF85" s="38">
        <f t="shared" si="778"/>
        <v>2.2000000000000002</v>
      </c>
      <c r="HG85" s="47">
        <f t="shared" si="779"/>
        <v>2</v>
      </c>
      <c r="HH85" s="32"/>
      <c r="HI85" s="94"/>
      <c r="HJ85" s="94"/>
      <c r="HK85" s="94"/>
      <c r="HL85" s="99"/>
      <c r="HM85" s="99"/>
      <c r="HN85" s="99"/>
      <c r="HO85" s="38"/>
      <c r="HP85" s="94"/>
      <c r="HQ85" s="100"/>
      <c r="HR85" s="37">
        <f>HT$18</f>
        <v>16</v>
      </c>
      <c r="HS85" s="38">
        <f>HU$18</f>
        <v>24</v>
      </c>
      <c r="HT85" s="29"/>
      <c r="HU85" s="29">
        <v>40</v>
      </c>
      <c r="HV85" s="38">
        <f t="shared" si="780"/>
        <v>1</v>
      </c>
      <c r="HW85" s="38">
        <f t="shared" si="781"/>
        <v>0.25</v>
      </c>
      <c r="HX85" s="29"/>
      <c r="HY85" s="38">
        <f t="shared" si="213"/>
        <v>1</v>
      </c>
      <c r="HZ85" s="38">
        <f t="shared" si="782"/>
        <v>2.2000000000000002</v>
      </c>
      <c r="IA85" s="47">
        <f t="shared" si="783"/>
        <v>2</v>
      </c>
      <c r="IB85" s="33"/>
      <c r="IC85" s="94"/>
      <c r="ID85" s="94"/>
      <c r="IE85" s="94"/>
      <c r="IF85" s="99"/>
      <c r="IG85" s="99"/>
      <c r="IH85" s="99"/>
      <c r="II85" s="38"/>
      <c r="IJ85" s="94"/>
      <c r="IK85" s="100"/>
      <c r="IL85" s="37">
        <f>IN$18</f>
        <v>17</v>
      </c>
      <c r="IM85" s="38">
        <f>IO$18</f>
        <v>24</v>
      </c>
      <c r="IN85" s="29"/>
      <c r="IO85" s="29">
        <v>40</v>
      </c>
      <c r="IP85" s="38">
        <f t="shared" si="784"/>
        <v>1</v>
      </c>
      <c r="IQ85" s="38">
        <f t="shared" si="785"/>
        <v>0.25</v>
      </c>
      <c r="IR85" s="29"/>
      <c r="IS85" s="38">
        <f t="shared" si="218"/>
        <v>1</v>
      </c>
      <c r="IT85" s="38">
        <f t="shared" si="786"/>
        <v>2.2000000000000002</v>
      </c>
      <c r="IU85" s="47">
        <f t="shared" si="787"/>
        <v>2</v>
      </c>
      <c r="IV85" s="32"/>
      <c r="IW85" s="94"/>
      <c r="IX85" s="94"/>
      <c r="IY85" s="94"/>
      <c r="IZ85" s="99"/>
      <c r="JA85" s="99"/>
      <c r="JB85" s="99"/>
      <c r="JC85" s="38"/>
      <c r="JD85" s="94"/>
      <c r="JE85" s="100"/>
      <c r="JF85" s="37">
        <f>JH$18</f>
        <v>18</v>
      </c>
      <c r="JG85" s="38">
        <f>JI$18</f>
        <v>24</v>
      </c>
      <c r="JH85" s="29"/>
      <c r="JI85" s="29">
        <v>40</v>
      </c>
      <c r="JJ85" s="38">
        <f t="shared" si="788"/>
        <v>1</v>
      </c>
      <c r="JK85" s="38">
        <f t="shared" si="789"/>
        <v>0.25</v>
      </c>
      <c r="JL85" s="29"/>
      <c r="JM85" s="38">
        <f t="shared" si="223"/>
        <v>1</v>
      </c>
      <c r="JN85" s="38">
        <f t="shared" si="790"/>
        <v>2.2000000000000002</v>
      </c>
      <c r="JO85" s="47">
        <f t="shared" si="791"/>
        <v>2</v>
      </c>
    </row>
    <row r="86" spans="1:275" x14ac:dyDescent="0.2">
      <c r="A86" s="93" t="s">
        <v>11</v>
      </c>
      <c r="B86" s="35">
        <v>6</v>
      </c>
      <c r="C86" s="35" t="s">
        <v>25</v>
      </c>
      <c r="D86" s="35">
        <v>62</v>
      </c>
      <c r="E86" s="36">
        <v>0.25</v>
      </c>
      <c r="F86" s="32"/>
      <c r="G86" s="94"/>
      <c r="H86" s="94"/>
      <c r="I86" s="94"/>
      <c r="J86" s="94"/>
      <c r="K86" s="99"/>
      <c r="M86" s="94"/>
      <c r="N86" s="94"/>
      <c r="O86" s="100"/>
      <c r="P86" s="32"/>
      <c r="Q86" s="94"/>
      <c r="R86" s="94"/>
      <c r="S86" s="94"/>
      <c r="T86" s="99"/>
      <c r="U86" s="99"/>
      <c r="V86" s="99"/>
      <c r="W86" s="38"/>
      <c r="X86" s="94"/>
      <c r="Y86" s="100"/>
      <c r="Z86" s="32"/>
      <c r="AA86" s="94"/>
      <c r="AB86" s="94"/>
      <c r="AC86" s="94"/>
      <c r="AD86" s="99"/>
      <c r="AE86" s="99"/>
      <c r="AF86" s="99"/>
      <c r="AG86" s="38"/>
      <c r="AH86" s="94"/>
      <c r="AI86" s="100"/>
      <c r="AJ86" s="32"/>
      <c r="AK86" s="94"/>
      <c r="AL86" s="94"/>
      <c r="AM86" s="94"/>
      <c r="AN86" s="99"/>
      <c r="AO86" s="99"/>
      <c r="AP86" s="99"/>
      <c r="AQ86" s="38"/>
      <c r="AR86" s="94"/>
      <c r="AS86" s="100"/>
      <c r="AT86" s="32"/>
      <c r="AU86" s="94"/>
      <c r="AV86" s="94"/>
      <c r="AW86" s="94"/>
      <c r="AX86" s="99"/>
      <c r="AY86" s="99"/>
      <c r="AZ86" s="99"/>
      <c r="BA86" s="38"/>
      <c r="BB86" s="94"/>
      <c r="BC86" s="100"/>
      <c r="BD86" s="32"/>
      <c r="BE86" s="94"/>
      <c r="BF86" s="94"/>
      <c r="BG86" s="94"/>
      <c r="BH86" s="99"/>
      <c r="BI86" s="99"/>
      <c r="BJ86" s="99"/>
      <c r="BK86" s="38"/>
      <c r="BL86" s="94"/>
      <c r="BM86" s="100"/>
      <c r="BN86" s="37">
        <f>BP$18</f>
        <v>8</v>
      </c>
      <c r="BO86" s="38">
        <f t="shared" ref="BO86:BO87" si="792">BQ$18</f>
        <v>30</v>
      </c>
      <c r="BP86" s="98"/>
      <c r="BQ86" s="29">
        <v>40</v>
      </c>
      <c r="BR86" s="38">
        <f t="shared" si="748"/>
        <v>1</v>
      </c>
      <c r="BS86" s="38">
        <f t="shared" si="749"/>
        <v>0.25</v>
      </c>
      <c r="BT86" s="29"/>
      <c r="BU86" s="38">
        <f t="shared" si="173"/>
        <v>1</v>
      </c>
      <c r="BV86" s="38">
        <f t="shared" si="750"/>
        <v>6.2</v>
      </c>
      <c r="BW86" s="47">
        <f t="shared" si="751"/>
        <v>6</v>
      </c>
      <c r="BX86" s="33"/>
      <c r="BY86" s="94"/>
      <c r="BZ86" s="94"/>
      <c r="CA86" s="94"/>
      <c r="CB86" s="99"/>
      <c r="CC86" s="99"/>
      <c r="CD86" s="99"/>
      <c r="CE86" s="38"/>
      <c r="CF86" s="94"/>
      <c r="CG86" s="100"/>
      <c r="CH86" s="37">
        <f>CJ$18</f>
        <v>9</v>
      </c>
      <c r="CI86" s="38">
        <f t="shared" ref="CI86:CI87" si="793">CK$18</f>
        <v>30</v>
      </c>
      <c r="CJ86" s="98"/>
      <c r="CK86" s="29">
        <v>40</v>
      </c>
      <c r="CL86" s="38">
        <f t="shared" si="752"/>
        <v>1</v>
      </c>
      <c r="CM86" s="38">
        <f t="shared" si="753"/>
        <v>0.25</v>
      </c>
      <c r="CN86" s="29"/>
      <c r="CO86" s="38">
        <f t="shared" si="178"/>
        <v>1</v>
      </c>
      <c r="CP86" s="38">
        <f t="shared" si="754"/>
        <v>6.2</v>
      </c>
      <c r="CQ86" s="47">
        <f t="shared" si="755"/>
        <v>6</v>
      </c>
      <c r="CR86" s="32"/>
      <c r="CS86" s="94"/>
      <c r="CT86" s="94"/>
      <c r="CU86" s="94"/>
      <c r="CV86" s="99"/>
      <c r="CW86" s="99"/>
      <c r="CX86" s="99"/>
      <c r="CY86" s="38"/>
      <c r="CZ86" s="94"/>
      <c r="DA86" s="100"/>
      <c r="DB86" s="37">
        <f>DD$18</f>
        <v>10</v>
      </c>
      <c r="DC86" s="38">
        <f t="shared" ref="DC86:DC87" si="794">DE$18</f>
        <v>24</v>
      </c>
      <c r="DD86" s="98"/>
      <c r="DE86" s="29">
        <v>40</v>
      </c>
      <c r="DF86" s="38">
        <f t="shared" si="756"/>
        <v>1</v>
      </c>
      <c r="DG86" s="38">
        <f t="shared" si="757"/>
        <v>0.25</v>
      </c>
      <c r="DH86" s="29"/>
      <c r="DI86" s="38">
        <f t="shared" si="183"/>
        <v>1</v>
      </c>
      <c r="DJ86" s="38">
        <f t="shared" si="758"/>
        <v>6.2</v>
      </c>
      <c r="DK86" s="47">
        <f t="shared" si="759"/>
        <v>6</v>
      </c>
      <c r="DL86" s="33"/>
      <c r="DM86" s="94"/>
      <c r="DN86" s="94"/>
      <c r="DO86" s="94"/>
      <c r="DP86" s="99"/>
      <c r="DQ86" s="99"/>
      <c r="DR86" s="99"/>
      <c r="DS86" s="38"/>
      <c r="DT86" s="94"/>
      <c r="DU86" s="100"/>
      <c r="DV86" s="37">
        <f>DX$18</f>
        <v>11</v>
      </c>
      <c r="DW86" s="38">
        <f t="shared" ref="DW86:DW87" si="795">DY$18</f>
        <v>24</v>
      </c>
      <c r="DX86" s="98"/>
      <c r="DY86" s="29">
        <v>40</v>
      </c>
      <c r="DZ86" s="38">
        <f t="shared" si="760"/>
        <v>1</v>
      </c>
      <c r="EA86" s="38">
        <f t="shared" si="761"/>
        <v>0.25</v>
      </c>
      <c r="EB86" s="29"/>
      <c r="EC86" s="38">
        <f t="shared" si="188"/>
        <v>1</v>
      </c>
      <c r="ED86" s="38">
        <f t="shared" si="762"/>
        <v>6.2</v>
      </c>
      <c r="EE86" s="47">
        <f t="shared" si="763"/>
        <v>6</v>
      </c>
      <c r="EF86" s="32"/>
      <c r="EG86" s="94"/>
      <c r="EH86" s="94"/>
      <c r="EI86" s="94"/>
      <c r="EJ86" s="99"/>
      <c r="EK86" s="99"/>
      <c r="EL86" s="99"/>
      <c r="EM86" s="38"/>
      <c r="EN86" s="94"/>
      <c r="EO86" s="100"/>
      <c r="EP86" s="37">
        <f>ER$18</f>
        <v>12</v>
      </c>
      <c r="EQ86" s="38">
        <f t="shared" ref="EQ86:EQ87" si="796">ES$18</f>
        <v>24</v>
      </c>
      <c r="ER86" s="98"/>
      <c r="ES86" s="29">
        <v>40</v>
      </c>
      <c r="ET86" s="38">
        <f t="shared" si="764"/>
        <v>1</v>
      </c>
      <c r="EU86" s="38">
        <f t="shared" si="765"/>
        <v>0.25</v>
      </c>
      <c r="EV86" s="29"/>
      <c r="EW86" s="38">
        <f t="shared" si="193"/>
        <v>1</v>
      </c>
      <c r="EX86" s="38">
        <f t="shared" si="766"/>
        <v>6.2</v>
      </c>
      <c r="EY86" s="47">
        <f t="shared" si="767"/>
        <v>6</v>
      </c>
      <c r="EZ86" s="33"/>
      <c r="FA86" s="94"/>
      <c r="FB86" s="94"/>
      <c r="FC86" s="94"/>
      <c r="FD86" s="99"/>
      <c r="FE86" s="99"/>
      <c r="FF86" s="99"/>
      <c r="FG86" s="38"/>
      <c r="FH86" s="94"/>
      <c r="FI86" s="100"/>
      <c r="FJ86" s="37">
        <f>FL$18</f>
        <v>13</v>
      </c>
      <c r="FK86" s="38">
        <f t="shared" ref="FK86:FK87" si="797">FM$18</f>
        <v>24</v>
      </c>
      <c r="FL86" s="98"/>
      <c r="FM86" s="29">
        <v>40</v>
      </c>
      <c r="FN86" s="38">
        <f t="shared" si="768"/>
        <v>1</v>
      </c>
      <c r="FO86" s="38">
        <f t="shared" si="769"/>
        <v>0.25</v>
      </c>
      <c r="FP86" s="29"/>
      <c r="FQ86" s="38">
        <f t="shared" si="198"/>
        <v>1</v>
      </c>
      <c r="FR86" s="38">
        <f t="shared" si="770"/>
        <v>6.2</v>
      </c>
      <c r="FS86" s="47">
        <f t="shared" si="771"/>
        <v>6</v>
      </c>
      <c r="FT86" s="32"/>
      <c r="FU86" s="94"/>
      <c r="FV86" s="94"/>
      <c r="FW86" s="94"/>
      <c r="FX86" s="99"/>
      <c r="FY86" s="99"/>
      <c r="FZ86" s="99"/>
      <c r="GA86" s="38"/>
      <c r="GB86" s="94"/>
      <c r="GC86" s="100"/>
      <c r="GD86" s="37">
        <f>GF$18</f>
        <v>14</v>
      </c>
      <c r="GE86" s="38">
        <f t="shared" ref="GE86:GE87" si="798">GG$18</f>
        <v>24</v>
      </c>
      <c r="GF86" s="98"/>
      <c r="GG86" s="29">
        <v>40</v>
      </c>
      <c r="GH86" s="38">
        <f t="shared" si="772"/>
        <v>1</v>
      </c>
      <c r="GI86" s="38">
        <f t="shared" si="773"/>
        <v>0.25</v>
      </c>
      <c r="GJ86" s="29"/>
      <c r="GK86" s="38">
        <f t="shared" si="203"/>
        <v>1</v>
      </c>
      <c r="GL86" s="38">
        <f t="shared" si="774"/>
        <v>6.2</v>
      </c>
      <c r="GM86" s="47">
        <f t="shared" si="775"/>
        <v>6</v>
      </c>
      <c r="GN86" s="33"/>
      <c r="GO86" s="94"/>
      <c r="GP86" s="94"/>
      <c r="GQ86" s="94"/>
      <c r="GR86" s="99"/>
      <c r="GS86" s="99"/>
      <c r="GT86" s="99"/>
      <c r="GU86" s="38"/>
      <c r="GV86" s="94"/>
      <c r="GW86" s="100"/>
      <c r="GX86" s="37">
        <f>GZ$18</f>
        <v>15</v>
      </c>
      <c r="GY86" s="38">
        <f t="shared" ref="GY86:GY87" si="799">HA$18</f>
        <v>24</v>
      </c>
      <c r="GZ86" s="98"/>
      <c r="HA86" s="29">
        <v>40</v>
      </c>
      <c r="HB86" s="38">
        <f t="shared" si="776"/>
        <v>1</v>
      </c>
      <c r="HC86" s="38">
        <f t="shared" si="777"/>
        <v>0.25</v>
      </c>
      <c r="HD86" s="29"/>
      <c r="HE86" s="38">
        <f t="shared" si="208"/>
        <v>1</v>
      </c>
      <c r="HF86" s="38">
        <f t="shared" si="778"/>
        <v>6.2</v>
      </c>
      <c r="HG86" s="47">
        <f t="shared" si="779"/>
        <v>6</v>
      </c>
      <c r="HH86" s="32"/>
      <c r="HI86" s="94"/>
      <c r="HJ86" s="94"/>
      <c r="HK86" s="94"/>
      <c r="HL86" s="99"/>
      <c r="HM86" s="99"/>
      <c r="HN86" s="99"/>
      <c r="HO86" s="38"/>
      <c r="HP86" s="94"/>
      <c r="HQ86" s="100"/>
      <c r="HR86" s="37">
        <f>HT$18</f>
        <v>16</v>
      </c>
      <c r="HS86" s="38">
        <f t="shared" ref="HS86:HS87" si="800">HU$18</f>
        <v>24</v>
      </c>
      <c r="HT86" s="98"/>
      <c r="HU86" s="29">
        <v>40</v>
      </c>
      <c r="HV86" s="38">
        <f t="shared" si="780"/>
        <v>1</v>
      </c>
      <c r="HW86" s="38">
        <f t="shared" si="781"/>
        <v>0.25</v>
      </c>
      <c r="HX86" s="29"/>
      <c r="HY86" s="38">
        <f t="shared" si="213"/>
        <v>1</v>
      </c>
      <c r="HZ86" s="38">
        <f t="shared" si="782"/>
        <v>6.2</v>
      </c>
      <c r="IA86" s="47">
        <f t="shared" si="783"/>
        <v>6</v>
      </c>
      <c r="IB86" s="33"/>
      <c r="IC86" s="94"/>
      <c r="ID86" s="94"/>
      <c r="IE86" s="94"/>
      <c r="IF86" s="99"/>
      <c r="IG86" s="99"/>
      <c r="IH86" s="99"/>
      <c r="II86" s="38"/>
      <c r="IJ86" s="94"/>
      <c r="IK86" s="100"/>
      <c r="IL86" s="37">
        <f>IN$18</f>
        <v>17</v>
      </c>
      <c r="IM86" s="38">
        <f t="shared" ref="IM86:IM87" si="801">IO$18</f>
        <v>24</v>
      </c>
      <c r="IN86" s="98"/>
      <c r="IO86" s="29">
        <v>40</v>
      </c>
      <c r="IP86" s="38">
        <f t="shared" si="784"/>
        <v>1</v>
      </c>
      <c r="IQ86" s="38">
        <f t="shared" si="785"/>
        <v>0.25</v>
      </c>
      <c r="IR86" s="29"/>
      <c r="IS86" s="38">
        <f t="shared" si="218"/>
        <v>1</v>
      </c>
      <c r="IT86" s="38">
        <f t="shared" si="786"/>
        <v>6.2</v>
      </c>
      <c r="IU86" s="47">
        <f t="shared" si="787"/>
        <v>6</v>
      </c>
      <c r="IV86" s="32"/>
      <c r="IW86" s="94"/>
      <c r="IX86" s="94"/>
      <c r="IY86" s="94"/>
      <c r="IZ86" s="99"/>
      <c r="JA86" s="99"/>
      <c r="JB86" s="99"/>
      <c r="JC86" s="38"/>
      <c r="JD86" s="94"/>
      <c r="JE86" s="100"/>
      <c r="JF86" s="37">
        <f>JH$18</f>
        <v>18</v>
      </c>
      <c r="JG86" s="38">
        <f t="shared" ref="JG86:JG87" si="802">JI$18</f>
        <v>24</v>
      </c>
      <c r="JH86" s="98"/>
      <c r="JI86" s="29">
        <v>40</v>
      </c>
      <c r="JJ86" s="38">
        <f t="shared" si="788"/>
        <v>1</v>
      </c>
      <c r="JK86" s="38">
        <f t="shared" si="789"/>
        <v>0.25</v>
      </c>
      <c r="JL86" s="29"/>
      <c r="JM86" s="38">
        <f t="shared" si="223"/>
        <v>1</v>
      </c>
      <c r="JN86" s="38">
        <f t="shared" si="790"/>
        <v>6.2</v>
      </c>
      <c r="JO86" s="47">
        <f t="shared" si="791"/>
        <v>6</v>
      </c>
    </row>
    <row r="87" spans="1:275" x14ac:dyDescent="0.2">
      <c r="A87" s="93" t="s">
        <v>67</v>
      </c>
      <c r="B87" s="35">
        <v>4</v>
      </c>
      <c r="C87" s="35" t="s">
        <v>27</v>
      </c>
      <c r="D87" s="35">
        <v>120</v>
      </c>
      <c r="E87" s="36">
        <v>0.5</v>
      </c>
      <c r="F87" s="32"/>
      <c r="G87" s="94"/>
      <c r="H87" s="94"/>
      <c r="I87" s="94"/>
      <c r="J87" s="94"/>
      <c r="K87" s="99"/>
      <c r="M87" s="94"/>
      <c r="N87" s="94"/>
      <c r="O87" s="100"/>
      <c r="P87" s="32"/>
      <c r="Q87" s="94"/>
      <c r="R87" s="94"/>
      <c r="S87" s="94"/>
      <c r="T87" s="99"/>
      <c r="U87" s="99"/>
      <c r="V87" s="99"/>
      <c r="W87" s="38"/>
      <c r="X87" s="94"/>
      <c r="Y87" s="100"/>
      <c r="Z87" s="32"/>
      <c r="AA87" s="94"/>
      <c r="AB87" s="94"/>
      <c r="AC87" s="94"/>
      <c r="AD87" s="99"/>
      <c r="AE87" s="99"/>
      <c r="AF87" s="99"/>
      <c r="AG87" s="38"/>
      <c r="AH87" s="94"/>
      <c r="AI87" s="100"/>
      <c r="AJ87" s="32"/>
      <c r="AK87" s="94"/>
      <c r="AL87" s="94"/>
      <c r="AM87" s="94"/>
      <c r="AN87" s="99"/>
      <c r="AO87" s="99"/>
      <c r="AP87" s="99"/>
      <c r="AQ87" s="38"/>
      <c r="AR87" s="94"/>
      <c r="AS87" s="100"/>
      <c r="AT87" s="32"/>
      <c r="AU87" s="94"/>
      <c r="AV87" s="94"/>
      <c r="AW87" s="94"/>
      <c r="AX87" s="99"/>
      <c r="AY87" s="99"/>
      <c r="AZ87" s="99"/>
      <c r="BA87" s="38"/>
      <c r="BB87" s="94"/>
      <c r="BC87" s="100"/>
      <c r="BD87" s="32"/>
      <c r="BE87" s="94"/>
      <c r="BF87" s="94"/>
      <c r="BG87" s="94"/>
      <c r="BH87" s="99"/>
      <c r="BI87" s="99"/>
      <c r="BJ87" s="99"/>
      <c r="BK87" s="38"/>
      <c r="BL87" s="94"/>
      <c r="BM87" s="100"/>
      <c r="BN87" s="37">
        <f>BP$18</f>
        <v>8</v>
      </c>
      <c r="BO87" s="38">
        <f t="shared" si="792"/>
        <v>30</v>
      </c>
      <c r="BP87" s="98"/>
      <c r="BQ87" s="29">
        <v>40</v>
      </c>
      <c r="BR87" s="38">
        <f t="shared" ref="BR87" si="803">ROUNDUP(BO87/BQ87,0)</f>
        <v>1</v>
      </c>
      <c r="BS87" s="38">
        <f t="shared" ref="BS87:BS102" si="804">BR87*$E87</f>
        <v>0.5</v>
      </c>
      <c r="BT87" s="29"/>
      <c r="BU87" s="38">
        <f t="shared" si="173"/>
        <v>1</v>
      </c>
      <c r="BV87" s="38">
        <f t="shared" ref="BV87" si="805">BU87*$D87/10</f>
        <v>12</v>
      </c>
      <c r="BW87" s="47">
        <f t="shared" ref="BW87" si="806">IF($C87="C",$B87*ROUNDUP(BO87/BQ87,0),IF($C87="L",2*$B87*ROUNDUP(BO87/BQ87,0),0))</f>
        <v>0</v>
      </c>
      <c r="BX87" s="33"/>
      <c r="BY87" s="94"/>
      <c r="BZ87" s="94"/>
      <c r="CA87" s="94"/>
      <c r="CB87" s="99"/>
      <c r="CC87" s="99"/>
      <c r="CD87" s="99"/>
      <c r="CE87" s="38"/>
      <c r="CF87" s="94"/>
      <c r="CG87" s="100"/>
      <c r="CH87" s="37">
        <f>CJ$18</f>
        <v>9</v>
      </c>
      <c r="CI87" s="38">
        <f t="shared" si="793"/>
        <v>30</v>
      </c>
      <c r="CJ87" s="98"/>
      <c r="CK87" s="29">
        <v>40</v>
      </c>
      <c r="CL87" s="38">
        <f t="shared" si="752"/>
        <v>1</v>
      </c>
      <c r="CM87" s="38">
        <f t="shared" si="753"/>
        <v>0.5</v>
      </c>
      <c r="CN87" s="29"/>
      <c r="CO87" s="38">
        <f t="shared" si="178"/>
        <v>1</v>
      </c>
      <c r="CP87" s="38">
        <f t="shared" si="754"/>
        <v>12</v>
      </c>
      <c r="CQ87" s="47">
        <f t="shared" si="755"/>
        <v>0</v>
      </c>
      <c r="CR87" s="32"/>
      <c r="CS87" s="94"/>
      <c r="CT87" s="94"/>
      <c r="CU87" s="94"/>
      <c r="CV87" s="99"/>
      <c r="CW87" s="99"/>
      <c r="CX87" s="99"/>
      <c r="CY87" s="38"/>
      <c r="CZ87" s="94"/>
      <c r="DA87" s="100"/>
      <c r="DB87" s="37">
        <f>DD$18</f>
        <v>10</v>
      </c>
      <c r="DC87" s="38">
        <f t="shared" si="794"/>
        <v>24</v>
      </c>
      <c r="DD87" s="98"/>
      <c r="DE87" s="29">
        <v>40</v>
      </c>
      <c r="DF87" s="38">
        <f t="shared" si="756"/>
        <v>1</v>
      </c>
      <c r="DG87" s="38">
        <f t="shared" si="757"/>
        <v>0.5</v>
      </c>
      <c r="DH87" s="29"/>
      <c r="DI87" s="38">
        <f t="shared" si="183"/>
        <v>1</v>
      </c>
      <c r="DJ87" s="38">
        <f t="shared" si="758"/>
        <v>12</v>
      </c>
      <c r="DK87" s="47">
        <f t="shared" si="759"/>
        <v>0</v>
      </c>
      <c r="DL87" s="33"/>
      <c r="DM87" s="94"/>
      <c r="DN87" s="94"/>
      <c r="DO87" s="94"/>
      <c r="DP87" s="99"/>
      <c r="DQ87" s="99"/>
      <c r="DR87" s="99"/>
      <c r="DS87" s="38"/>
      <c r="DT87" s="94"/>
      <c r="DU87" s="100"/>
      <c r="DV87" s="37">
        <f>DX$18</f>
        <v>11</v>
      </c>
      <c r="DW87" s="38">
        <f t="shared" si="795"/>
        <v>24</v>
      </c>
      <c r="DX87" s="98"/>
      <c r="DY87" s="29">
        <v>40</v>
      </c>
      <c r="DZ87" s="38">
        <f t="shared" si="760"/>
        <v>1</v>
      </c>
      <c r="EA87" s="38">
        <f t="shared" si="761"/>
        <v>0.5</v>
      </c>
      <c r="EB87" s="29"/>
      <c r="EC87" s="38">
        <f t="shared" si="188"/>
        <v>1</v>
      </c>
      <c r="ED87" s="38">
        <f t="shared" si="762"/>
        <v>12</v>
      </c>
      <c r="EE87" s="47">
        <f t="shared" si="763"/>
        <v>0</v>
      </c>
      <c r="EF87" s="32"/>
      <c r="EG87" s="94"/>
      <c r="EH87" s="94"/>
      <c r="EI87" s="94"/>
      <c r="EJ87" s="99"/>
      <c r="EK87" s="99"/>
      <c r="EL87" s="99"/>
      <c r="EM87" s="38"/>
      <c r="EN87" s="94"/>
      <c r="EO87" s="100"/>
      <c r="EP87" s="37">
        <f>ER$18</f>
        <v>12</v>
      </c>
      <c r="EQ87" s="38">
        <f t="shared" si="796"/>
        <v>24</v>
      </c>
      <c r="ER87" s="98"/>
      <c r="ES87" s="29">
        <v>40</v>
      </c>
      <c r="ET87" s="38">
        <f t="shared" si="764"/>
        <v>1</v>
      </c>
      <c r="EU87" s="38">
        <f t="shared" si="765"/>
        <v>0.5</v>
      </c>
      <c r="EV87" s="29"/>
      <c r="EW87" s="38">
        <f t="shared" si="193"/>
        <v>1</v>
      </c>
      <c r="EX87" s="38">
        <f t="shared" si="766"/>
        <v>12</v>
      </c>
      <c r="EY87" s="47">
        <f t="shared" si="767"/>
        <v>0</v>
      </c>
      <c r="EZ87" s="33"/>
      <c r="FA87" s="94"/>
      <c r="FB87" s="94"/>
      <c r="FC87" s="94"/>
      <c r="FD87" s="99"/>
      <c r="FE87" s="99"/>
      <c r="FF87" s="99"/>
      <c r="FG87" s="38"/>
      <c r="FH87" s="94"/>
      <c r="FI87" s="100"/>
      <c r="FJ87" s="37">
        <f>FL$18</f>
        <v>13</v>
      </c>
      <c r="FK87" s="38">
        <f t="shared" si="797"/>
        <v>24</v>
      </c>
      <c r="FL87" s="98"/>
      <c r="FM87" s="29">
        <v>40</v>
      </c>
      <c r="FN87" s="38">
        <f t="shared" si="768"/>
        <v>1</v>
      </c>
      <c r="FO87" s="38">
        <f t="shared" si="769"/>
        <v>0.5</v>
      </c>
      <c r="FP87" s="29"/>
      <c r="FQ87" s="38">
        <f t="shared" si="198"/>
        <v>1</v>
      </c>
      <c r="FR87" s="38">
        <f t="shared" si="770"/>
        <v>12</v>
      </c>
      <c r="FS87" s="47">
        <f t="shared" si="771"/>
        <v>0</v>
      </c>
      <c r="FT87" s="32"/>
      <c r="FU87" s="94"/>
      <c r="FV87" s="94"/>
      <c r="FW87" s="94"/>
      <c r="FX87" s="99"/>
      <c r="FY87" s="99"/>
      <c r="FZ87" s="99"/>
      <c r="GA87" s="38"/>
      <c r="GB87" s="94"/>
      <c r="GC87" s="100"/>
      <c r="GD87" s="37">
        <f>GF$18</f>
        <v>14</v>
      </c>
      <c r="GE87" s="38">
        <f t="shared" si="798"/>
        <v>24</v>
      </c>
      <c r="GF87" s="98"/>
      <c r="GG87" s="29">
        <v>40</v>
      </c>
      <c r="GH87" s="38">
        <f t="shared" si="772"/>
        <v>1</v>
      </c>
      <c r="GI87" s="38">
        <f t="shared" si="773"/>
        <v>0.5</v>
      </c>
      <c r="GJ87" s="29"/>
      <c r="GK87" s="38">
        <f t="shared" si="203"/>
        <v>1</v>
      </c>
      <c r="GL87" s="38">
        <f t="shared" si="774"/>
        <v>12</v>
      </c>
      <c r="GM87" s="47">
        <f t="shared" si="775"/>
        <v>0</v>
      </c>
      <c r="GN87" s="33"/>
      <c r="GO87" s="94"/>
      <c r="GP87" s="94"/>
      <c r="GQ87" s="94"/>
      <c r="GR87" s="99"/>
      <c r="GS87" s="99"/>
      <c r="GT87" s="99"/>
      <c r="GU87" s="38"/>
      <c r="GV87" s="94"/>
      <c r="GW87" s="100"/>
      <c r="GX87" s="37">
        <f>GZ$18</f>
        <v>15</v>
      </c>
      <c r="GY87" s="38">
        <f t="shared" si="799"/>
        <v>24</v>
      </c>
      <c r="GZ87" s="98"/>
      <c r="HA87" s="29">
        <v>40</v>
      </c>
      <c r="HB87" s="38">
        <f t="shared" si="776"/>
        <v>1</v>
      </c>
      <c r="HC87" s="38">
        <f t="shared" si="777"/>
        <v>0.5</v>
      </c>
      <c r="HD87" s="29"/>
      <c r="HE87" s="38">
        <f t="shared" si="208"/>
        <v>1</v>
      </c>
      <c r="HF87" s="38">
        <f t="shared" si="778"/>
        <v>12</v>
      </c>
      <c r="HG87" s="47">
        <f t="shared" si="779"/>
        <v>0</v>
      </c>
      <c r="HH87" s="32"/>
      <c r="HI87" s="94"/>
      <c r="HJ87" s="94"/>
      <c r="HK87" s="94"/>
      <c r="HL87" s="99"/>
      <c r="HM87" s="99"/>
      <c r="HN87" s="99"/>
      <c r="HO87" s="38"/>
      <c r="HP87" s="94"/>
      <c r="HQ87" s="100"/>
      <c r="HR87" s="37">
        <f>HT$18</f>
        <v>16</v>
      </c>
      <c r="HS87" s="38">
        <f t="shared" si="800"/>
        <v>24</v>
      </c>
      <c r="HT87" s="98"/>
      <c r="HU87" s="29">
        <v>40</v>
      </c>
      <c r="HV87" s="38">
        <f t="shared" si="780"/>
        <v>1</v>
      </c>
      <c r="HW87" s="38">
        <f t="shared" si="781"/>
        <v>0.5</v>
      </c>
      <c r="HX87" s="29"/>
      <c r="HY87" s="38">
        <f t="shared" si="213"/>
        <v>1</v>
      </c>
      <c r="HZ87" s="38">
        <f t="shared" si="782"/>
        <v>12</v>
      </c>
      <c r="IA87" s="47">
        <f t="shared" si="783"/>
        <v>0</v>
      </c>
      <c r="IB87" s="33"/>
      <c r="IC87" s="94"/>
      <c r="ID87" s="94"/>
      <c r="IE87" s="94"/>
      <c r="IF87" s="99"/>
      <c r="IG87" s="99"/>
      <c r="IH87" s="99"/>
      <c r="II87" s="38"/>
      <c r="IJ87" s="94"/>
      <c r="IK87" s="100"/>
      <c r="IL87" s="37">
        <f>IN$18</f>
        <v>17</v>
      </c>
      <c r="IM87" s="38">
        <f t="shared" si="801"/>
        <v>24</v>
      </c>
      <c r="IN87" s="98"/>
      <c r="IO87" s="29">
        <v>40</v>
      </c>
      <c r="IP87" s="38">
        <f t="shared" si="784"/>
        <v>1</v>
      </c>
      <c r="IQ87" s="38">
        <f t="shared" si="785"/>
        <v>0.5</v>
      </c>
      <c r="IR87" s="29"/>
      <c r="IS87" s="38">
        <f t="shared" si="218"/>
        <v>1</v>
      </c>
      <c r="IT87" s="38">
        <f t="shared" si="786"/>
        <v>12</v>
      </c>
      <c r="IU87" s="47">
        <f t="shared" si="787"/>
        <v>0</v>
      </c>
      <c r="IV87" s="32"/>
      <c r="IW87" s="94"/>
      <c r="IX87" s="94"/>
      <c r="IY87" s="94"/>
      <c r="IZ87" s="99"/>
      <c r="JA87" s="99"/>
      <c r="JB87" s="99"/>
      <c r="JC87" s="38"/>
      <c r="JD87" s="94"/>
      <c r="JE87" s="100"/>
      <c r="JF87" s="37">
        <f>JH$18</f>
        <v>18</v>
      </c>
      <c r="JG87" s="38">
        <f t="shared" si="802"/>
        <v>24</v>
      </c>
      <c r="JH87" s="98"/>
      <c r="JI87" s="29">
        <v>40</v>
      </c>
      <c r="JJ87" s="38">
        <f t="shared" si="788"/>
        <v>1</v>
      </c>
      <c r="JK87" s="38">
        <f t="shared" si="789"/>
        <v>0.5</v>
      </c>
      <c r="JL87" s="29"/>
      <c r="JM87" s="38">
        <f t="shared" si="223"/>
        <v>1</v>
      </c>
      <c r="JN87" s="38">
        <f t="shared" si="790"/>
        <v>12</v>
      </c>
      <c r="JO87" s="47">
        <f t="shared" si="791"/>
        <v>0</v>
      </c>
    </row>
    <row r="88" spans="1:275" x14ac:dyDescent="0.2">
      <c r="A88" s="93"/>
      <c r="B88" s="35"/>
      <c r="C88" s="35"/>
      <c r="D88" s="35"/>
      <c r="E88" s="36"/>
      <c r="F88" s="37"/>
      <c r="G88" s="38"/>
      <c r="H88" s="38"/>
      <c r="I88" s="94"/>
      <c r="K88" s="34">
        <f t="shared" si="264"/>
        <v>0</v>
      </c>
      <c r="M88" s="38"/>
      <c r="N88" s="38"/>
      <c r="P88" s="37"/>
      <c r="Q88" s="38"/>
      <c r="R88" s="38"/>
      <c r="S88" s="94"/>
      <c r="U88" s="34">
        <f t="shared" ref="U88:U102" si="807">T88*$E88</f>
        <v>0</v>
      </c>
      <c r="W88" s="38"/>
      <c r="X88" s="38"/>
      <c r="Z88" s="37"/>
      <c r="AA88" s="38"/>
      <c r="AB88" s="38"/>
      <c r="AC88" s="94"/>
      <c r="AE88" s="34">
        <f t="shared" ref="AE88:AE102" si="808">AD88*$E88</f>
        <v>0</v>
      </c>
      <c r="AG88" s="38"/>
      <c r="AH88" s="38"/>
      <c r="AJ88" s="37"/>
      <c r="AK88" s="38"/>
      <c r="AL88" s="38"/>
      <c r="AM88" s="94"/>
      <c r="AO88" s="34">
        <f t="shared" ref="AO88:AO102" si="809">AN88*$E88</f>
        <v>0</v>
      </c>
      <c r="AQ88" s="38"/>
      <c r="AR88" s="38"/>
      <c r="AT88" s="37"/>
      <c r="AU88" s="38"/>
      <c r="AV88" s="38"/>
      <c r="AW88" s="94"/>
      <c r="AY88" s="34">
        <f t="shared" ref="AY88:AY102" si="810">AX88*$E88</f>
        <v>0</v>
      </c>
      <c r="BA88" s="38"/>
      <c r="BB88" s="38"/>
      <c r="BD88" s="37"/>
      <c r="BE88" s="38"/>
      <c r="BF88" s="38"/>
      <c r="BG88" s="94"/>
      <c r="BI88" s="34">
        <f t="shared" ref="BI88:BI102" si="811">BH88*$E88</f>
        <v>0</v>
      </c>
      <c r="BK88" s="38"/>
      <c r="BL88" s="38"/>
      <c r="BN88" s="37"/>
      <c r="BO88" s="38"/>
      <c r="BP88" s="38"/>
      <c r="BQ88" s="94"/>
      <c r="BS88" s="34">
        <f t="shared" si="804"/>
        <v>0</v>
      </c>
      <c r="BU88" s="38"/>
      <c r="BV88" s="38"/>
      <c r="BW88" s="39"/>
      <c r="BX88" s="41"/>
      <c r="BY88" s="38"/>
      <c r="BZ88" s="38"/>
      <c r="CA88" s="94"/>
      <c r="CC88" s="34">
        <f t="shared" ref="CC88:CC102" si="812">CB88*$E88</f>
        <v>0</v>
      </c>
      <c r="CE88" s="38"/>
      <c r="CF88" s="38"/>
      <c r="CH88" s="37"/>
      <c r="CI88" s="38"/>
      <c r="CJ88" s="38"/>
      <c r="CK88" s="94"/>
      <c r="CM88" s="34">
        <f t="shared" ref="CM88:CM102" si="813">CL88*$E88</f>
        <v>0</v>
      </c>
      <c r="CO88" s="38"/>
      <c r="CP88" s="38"/>
      <c r="CR88" s="37"/>
      <c r="CS88" s="38"/>
      <c r="CT88" s="38"/>
      <c r="CU88" s="94"/>
      <c r="CW88" s="34">
        <f t="shared" ref="CW88:CW102" si="814">CV88*$E88</f>
        <v>0</v>
      </c>
      <c r="CY88" s="38"/>
      <c r="CZ88" s="38"/>
      <c r="DB88" s="37"/>
      <c r="DC88" s="38"/>
      <c r="DD88" s="38"/>
      <c r="DE88" s="94"/>
      <c r="DG88" s="34">
        <f t="shared" si="757"/>
        <v>0</v>
      </c>
      <c r="DI88" s="38"/>
      <c r="DJ88" s="38"/>
      <c r="DK88" s="39"/>
      <c r="DL88" s="41"/>
      <c r="DM88" s="38"/>
      <c r="DN88" s="38"/>
      <c r="DO88" s="94"/>
      <c r="DQ88" s="34">
        <f t="shared" ref="DQ88:DQ102" si="815">DP88*$E88</f>
        <v>0</v>
      </c>
      <c r="DS88" s="38"/>
      <c r="DT88" s="38"/>
      <c r="DV88" s="37"/>
      <c r="DW88" s="38"/>
      <c r="DX88" s="38"/>
      <c r="DY88" s="94"/>
      <c r="EA88" s="34">
        <f t="shared" ref="EA88:EA102" si="816">DZ88*$E88</f>
        <v>0</v>
      </c>
      <c r="EC88" s="38"/>
      <c r="ED88" s="38"/>
      <c r="EF88" s="37"/>
      <c r="EG88" s="38"/>
      <c r="EH88" s="38"/>
      <c r="EI88" s="94"/>
      <c r="EK88" s="34">
        <f t="shared" ref="EK88:EK102" si="817">EJ88*$E88</f>
        <v>0</v>
      </c>
      <c r="EM88" s="38"/>
      <c r="EN88" s="38"/>
      <c r="EP88" s="37"/>
      <c r="EQ88" s="38"/>
      <c r="ER88" s="38"/>
      <c r="ES88" s="94"/>
      <c r="EU88" s="34">
        <f t="shared" si="765"/>
        <v>0</v>
      </c>
      <c r="EW88" s="38"/>
      <c r="EX88" s="38"/>
      <c r="EY88" s="39"/>
      <c r="EZ88" s="41"/>
      <c r="FA88" s="38"/>
      <c r="FB88" s="38"/>
      <c r="FC88" s="94"/>
      <c r="FE88" s="34">
        <f t="shared" ref="FE88:FE102" si="818">FD88*$E88</f>
        <v>0</v>
      </c>
      <c r="FG88" s="38"/>
      <c r="FH88" s="38"/>
      <c r="FJ88" s="37"/>
      <c r="FK88" s="38"/>
      <c r="FL88" s="38"/>
      <c r="FM88" s="94"/>
      <c r="FO88" s="34">
        <f t="shared" ref="FO88:FO102" si="819">FN88*$E88</f>
        <v>0</v>
      </c>
      <c r="FQ88" s="38"/>
      <c r="FR88" s="38"/>
      <c r="FT88" s="37"/>
      <c r="FU88" s="38"/>
      <c r="FV88" s="38"/>
      <c r="FW88" s="94"/>
      <c r="FY88" s="34">
        <f t="shared" ref="FY88:FY102" si="820">FX88*$E88</f>
        <v>0</v>
      </c>
      <c r="GA88" s="38"/>
      <c r="GB88" s="38"/>
      <c r="GD88" s="37"/>
      <c r="GE88" s="38"/>
      <c r="GF88" s="38"/>
      <c r="GG88" s="94"/>
      <c r="GI88" s="34">
        <f t="shared" si="773"/>
        <v>0</v>
      </c>
      <c r="GK88" s="38"/>
      <c r="GL88" s="38"/>
      <c r="GM88" s="39"/>
      <c r="GN88" s="41"/>
      <c r="GO88" s="38"/>
      <c r="GP88" s="38"/>
      <c r="GQ88" s="94"/>
      <c r="GS88" s="34">
        <f t="shared" ref="GS88:GS102" si="821">GR88*$E88</f>
        <v>0</v>
      </c>
      <c r="GU88" s="38"/>
      <c r="GV88" s="38"/>
      <c r="GX88" s="37"/>
      <c r="GY88" s="38"/>
      <c r="GZ88" s="38"/>
      <c r="HA88" s="94"/>
      <c r="HC88" s="34">
        <f t="shared" ref="HC88:HC102" si="822">HB88*$E88</f>
        <v>0</v>
      </c>
      <c r="HE88" s="38"/>
      <c r="HF88" s="38"/>
      <c r="HH88" s="37"/>
      <c r="HI88" s="38"/>
      <c r="HJ88" s="38"/>
      <c r="HK88" s="94"/>
      <c r="HM88" s="34">
        <f t="shared" ref="HM88:HM102" si="823">HL88*$E88</f>
        <v>0</v>
      </c>
      <c r="HO88" s="38"/>
      <c r="HP88" s="38"/>
      <c r="HR88" s="37"/>
      <c r="HS88" s="38"/>
      <c r="HT88" s="38"/>
      <c r="HU88" s="94"/>
      <c r="HW88" s="34">
        <f t="shared" si="781"/>
        <v>0</v>
      </c>
      <c r="HY88" s="38"/>
      <c r="HZ88" s="38"/>
      <c r="IA88" s="39"/>
      <c r="IB88" s="41"/>
      <c r="IC88" s="38"/>
      <c r="ID88" s="38"/>
      <c r="IE88" s="94"/>
      <c r="IG88" s="34">
        <f t="shared" ref="IG88:IG102" si="824">IF88*$E88</f>
        <v>0</v>
      </c>
      <c r="II88" s="38"/>
      <c r="IJ88" s="38"/>
      <c r="IL88" s="37"/>
      <c r="IM88" s="38"/>
      <c r="IN88" s="38"/>
      <c r="IO88" s="94"/>
      <c r="IQ88" s="34">
        <f t="shared" ref="IQ88:IQ102" si="825">IP88*$E88</f>
        <v>0</v>
      </c>
      <c r="IS88" s="38"/>
      <c r="IT88" s="38"/>
      <c r="IV88" s="37"/>
      <c r="IW88" s="38"/>
      <c r="IX88" s="38"/>
      <c r="IY88" s="94"/>
      <c r="JA88" s="34">
        <f t="shared" ref="JA88:JA102" si="826">IZ88*$E88</f>
        <v>0</v>
      </c>
      <c r="JC88" s="38"/>
      <c r="JD88" s="38"/>
      <c r="JF88" s="37"/>
      <c r="JG88" s="38"/>
      <c r="JH88" s="38"/>
      <c r="JI88" s="94"/>
      <c r="JK88" s="34">
        <f t="shared" si="789"/>
        <v>0</v>
      </c>
      <c r="JM88" s="38"/>
      <c r="JN88" s="38"/>
    </row>
    <row r="89" spans="1:275" x14ac:dyDescent="0.2">
      <c r="A89" s="2" t="s">
        <v>81</v>
      </c>
      <c r="B89" s="35"/>
      <c r="C89" s="35"/>
      <c r="D89" s="35"/>
      <c r="E89" s="36"/>
      <c r="F89" s="37"/>
      <c r="G89" s="38"/>
      <c r="H89" s="38"/>
      <c r="I89" s="96"/>
      <c r="K89" s="34">
        <f t="shared" si="264"/>
        <v>0</v>
      </c>
      <c r="L89" s="40"/>
      <c r="M89" s="38"/>
      <c r="N89" s="38"/>
      <c r="P89" s="37"/>
      <c r="Q89" s="38"/>
      <c r="R89" s="38"/>
      <c r="S89" s="96"/>
      <c r="U89" s="34">
        <f t="shared" si="807"/>
        <v>0</v>
      </c>
      <c r="V89" s="40"/>
      <c r="W89" s="38"/>
      <c r="X89" s="38"/>
      <c r="Z89" s="37"/>
      <c r="AA89" s="38"/>
      <c r="AB89" s="38"/>
      <c r="AC89" s="96"/>
      <c r="AE89" s="34">
        <f t="shared" si="808"/>
        <v>0</v>
      </c>
      <c r="AF89" s="40"/>
      <c r="AG89" s="38"/>
      <c r="AH89" s="38"/>
      <c r="AJ89" s="37"/>
      <c r="AK89" s="38"/>
      <c r="AL89" s="38"/>
      <c r="AM89" s="96"/>
      <c r="AO89" s="34">
        <f t="shared" si="809"/>
        <v>0</v>
      </c>
      <c r="AP89" s="40"/>
      <c r="AQ89" s="38"/>
      <c r="AR89" s="38"/>
      <c r="AT89" s="37"/>
      <c r="AU89" s="38"/>
      <c r="AV89" s="38"/>
      <c r="AW89" s="96"/>
      <c r="AY89" s="34">
        <f t="shared" si="810"/>
        <v>0</v>
      </c>
      <c r="AZ89" s="40"/>
      <c r="BA89" s="38"/>
      <c r="BB89" s="38"/>
      <c r="BD89" s="37"/>
      <c r="BE89" s="38"/>
      <c r="BF89" s="38"/>
      <c r="BG89" s="96"/>
      <c r="BI89" s="34">
        <f t="shared" si="811"/>
        <v>0</v>
      </c>
      <c r="BJ89" s="40"/>
      <c r="BK89" s="38"/>
      <c r="BL89" s="38"/>
      <c r="BN89" s="37"/>
      <c r="BO89" s="38"/>
      <c r="BP89" s="38"/>
      <c r="BQ89" s="96"/>
      <c r="BS89" s="34">
        <f t="shared" si="804"/>
        <v>0</v>
      </c>
      <c r="BT89" s="40"/>
      <c r="BU89" s="38"/>
      <c r="BV89" s="38"/>
      <c r="BW89" s="39"/>
      <c r="BX89" s="41"/>
      <c r="BY89" s="38"/>
      <c r="BZ89" s="38"/>
      <c r="CA89" s="96"/>
      <c r="CC89" s="34">
        <f t="shared" si="812"/>
        <v>0</v>
      </c>
      <c r="CD89" s="40"/>
      <c r="CE89" s="38"/>
      <c r="CF89" s="38"/>
      <c r="CH89" s="37"/>
      <c r="CI89" s="38"/>
      <c r="CJ89" s="38"/>
      <c r="CK89" s="96"/>
      <c r="CM89" s="34">
        <f t="shared" si="813"/>
        <v>0</v>
      </c>
      <c r="CN89" s="40"/>
      <c r="CO89" s="38"/>
      <c r="CP89" s="38"/>
      <c r="CR89" s="37"/>
      <c r="CS89" s="38"/>
      <c r="CT89" s="38"/>
      <c r="CU89" s="96"/>
      <c r="CW89" s="34">
        <f t="shared" si="814"/>
        <v>0</v>
      </c>
      <c r="CX89" s="40"/>
      <c r="CY89" s="38"/>
      <c r="CZ89" s="38"/>
      <c r="DB89" s="37"/>
      <c r="DC89" s="38"/>
      <c r="DD89" s="38"/>
      <c r="DE89" s="96"/>
      <c r="DG89" s="34">
        <f t="shared" si="757"/>
        <v>0</v>
      </c>
      <c r="DH89" s="40"/>
      <c r="DI89" s="38"/>
      <c r="DJ89" s="38"/>
      <c r="DK89" s="39"/>
      <c r="DL89" s="41"/>
      <c r="DM89" s="38"/>
      <c r="DN89" s="38"/>
      <c r="DO89" s="96"/>
      <c r="DQ89" s="34">
        <f t="shared" si="815"/>
        <v>0</v>
      </c>
      <c r="DR89" s="40"/>
      <c r="DS89" s="38"/>
      <c r="DT89" s="38"/>
      <c r="DV89" s="37"/>
      <c r="DW89" s="38"/>
      <c r="DX89" s="38"/>
      <c r="DY89" s="96"/>
      <c r="EA89" s="34">
        <f t="shared" si="816"/>
        <v>0</v>
      </c>
      <c r="EB89" s="40"/>
      <c r="EC89" s="38"/>
      <c r="ED89" s="38"/>
      <c r="EF89" s="37"/>
      <c r="EG89" s="38"/>
      <c r="EH89" s="38"/>
      <c r="EI89" s="96"/>
      <c r="EK89" s="34">
        <f t="shared" si="817"/>
        <v>0</v>
      </c>
      <c r="EL89" s="40"/>
      <c r="EM89" s="38"/>
      <c r="EN89" s="38"/>
      <c r="EP89" s="37"/>
      <c r="EQ89" s="38"/>
      <c r="ER89" s="38"/>
      <c r="ES89" s="96"/>
      <c r="EU89" s="34">
        <f t="shared" si="765"/>
        <v>0</v>
      </c>
      <c r="EV89" s="40"/>
      <c r="EW89" s="38"/>
      <c r="EX89" s="38"/>
      <c r="EY89" s="39"/>
      <c r="EZ89" s="41"/>
      <c r="FA89" s="38"/>
      <c r="FB89" s="38"/>
      <c r="FC89" s="96"/>
      <c r="FE89" s="34">
        <f t="shared" si="818"/>
        <v>0</v>
      </c>
      <c r="FF89" s="40"/>
      <c r="FG89" s="38"/>
      <c r="FH89" s="38"/>
      <c r="FJ89" s="37"/>
      <c r="FK89" s="38"/>
      <c r="FL89" s="38"/>
      <c r="FM89" s="96"/>
      <c r="FO89" s="34">
        <f t="shared" si="819"/>
        <v>0</v>
      </c>
      <c r="FP89" s="40"/>
      <c r="FQ89" s="38"/>
      <c r="FR89" s="38"/>
      <c r="FT89" s="37"/>
      <c r="FU89" s="38"/>
      <c r="FV89" s="38"/>
      <c r="FW89" s="96"/>
      <c r="FY89" s="34">
        <f t="shared" si="820"/>
        <v>0</v>
      </c>
      <c r="FZ89" s="40"/>
      <c r="GA89" s="38"/>
      <c r="GB89" s="38"/>
      <c r="GD89" s="37"/>
      <c r="GE89" s="38"/>
      <c r="GF89" s="38"/>
      <c r="GG89" s="96"/>
      <c r="GI89" s="34">
        <f t="shared" si="773"/>
        <v>0</v>
      </c>
      <c r="GJ89" s="40"/>
      <c r="GK89" s="38"/>
      <c r="GL89" s="38"/>
      <c r="GM89" s="39"/>
      <c r="GN89" s="41"/>
      <c r="GO89" s="38"/>
      <c r="GP89" s="38"/>
      <c r="GQ89" s="96"/>
      <c r="GS89" s="34">
        <f t="shared" si="821"/>
        <v>0</v>
      </c>
      <c r="GT89" s="40"/>
      <c r="GU89" s="38"/>
      <c r="GV89" s="38"/>
      <c r="GX89" s="37"/>
      <c r="GY89" s="38"/>
      <c r="GZ89" s="38"/>
      <c r="HA89" s="96"/>
      <c r="HC89" s="34">
        <f t="shared" si="822"/>
        <v>0</v>
      </c>
      <c r="HD89" s="40"/>
      <c r="HE89" s="38"/>
      <c r="HF89" s="38"/>
      <c r="HH89" s="37"/>
      <c r="HI89" s="38"/>
      <c r="HJ89" s="38"/>
      <c r="HK89" s="96"/>
      <c r="HM89" s="34">
        <f t="shared" si="823"/>
        <v>0</v>
      </c>
      <c r="HN89" s="40"/>
      <c r="HO89" s="38"/>
      <c r="HP89" s="38"/>
      <c r="HR89" s="37"/>
      <c r="HS89" s="38"/>
      <c r="HT89" s="38"/>
      <c r="HU89" s="96"/>
      <c r="HW89" s="34">
        <f t="shared" si="781"/>
        <v>0</v>
      </c>
      <c r="HX89" s="40"/>
      <c r="HY89" s="38"/>
      <c r="HZ89" s="38"/>
      <c r="IA89" s="39"/>
      <c r="IB89" s="41"/>
      <c r="IC89" s="38"/>
      <c r="ID89" s="38"/>
      <c r="IE89" s="96"/>
      <c r="IG89" s="34">
        <f t="shared" si="824"/>
        <v>0</v>
      </c>
      <c r="IH89" s="40"/>
      <c r="II89" s="38"/>
      <c r="IJ89" s="38"/>
      <c r="IL89" s="37"/>
      <c r="IM89" s="38"/>
      <c r="IN89" s="38"/>
      <c r="IO89" s="96"/>
      <c r="IQ89" s="34">
        <f t="shared" si="825"/>
        <v>0</v>
      </c>
      <c r="IR89" s="40"/>
      <c r="IS89" s="38"/>
      <c r="IT89" s="38"/>
      <c r="IV89" s="37"/>
      <c r="IW89" s="38"/>
      <c r="IX89" s="38"/>
      <c r="IY89" s="96"/>
      <c r="JA89" s="34">
        <f t="shared" si="826"/>
        <v>0</v>
      </c>
      <c r="JB89" s="40"/>
      <c r="JC89" s="38"/>
      <c r="JD89" s="38"/>
      <c r="JF89" s="37"/>
      <c r="JG89" s="38"/>
      <c r="JH89" s="38"/>
      <c r="JI89" s="96"/>
      <c r="JK89" s="34">
        <f t="shared" si="789"/>
        <v>0</v>
      </c>
      <c r="JL89" s="40"/>
      <c r="JM89" s="38"/>
      <c r="JN89" s="38"/>
    </row>
    <row r="90" spans="1:275" x14ac:dyDescent="0.2">
      <c r="A90" s="34" t="s">
        <v>82</v>
      </c>
      <c r="B90" s="35">
        <v>4</v>
      </c>
      <c r="C90" s="35" t="s">
        <v>25</v>
      </c>
      <c r="D90" s="35">
        <v>42</v>
      </c>
      <c r="E90" s="36">
        <v>0.25</v>
      </c>
      <c r="F90" s="101"/>
      <c r="G90" s="29"/>
      <c r="H90" s="98"/>
      <c r="I90" s="29">
        <v>40</v>
      </c>
      <c r="J90" s="38">
        <f t="shared" ref="J90:J93" si="827">ROUNDUP(G90/I90,0)</f>
        <v>0</v>
      </c>
      <c r="K90" s="38">
        <f t="shared" si="264"/>
        <v>0</v>
      </c>
      <c r="L90" s="29"/>
      <c r="M90" s="38">
        <f>IFERROR(IF(ISERROR(FIND(",",L90)),IF(LEN(L90)&gt;0,J90-1,J90),J90-1-(LEN(L90)-LEN(SUBSTITUTE(L90,",","")))),"")</f>
        <v>0</v>
      </c>
      <c r="N90" s="38">
        <f>IFERROR(M90*$D90/10,"")</f>
        <v>0</v>
      </c>
      <c r="O90" s="47">
        <f t="shared" ref="O90:O93" si="828">IF($C90="C",$B90*ROUNDUP(G90/I90,0),IF($C90="L",2*$B90*ROUNDUP(G90/I90,0),0))</f>
        <v>0</v>
      </c>
      <c r="P90" s="101"/>
      <c r="Q90" s="29"/>
      <c r="R90" s="98"/>
      <c r="S90" s="29">
        <v>40</v>
      </c>
      <c r="T90" s="38">
        <f t="shared" ref="T90:T102" si="829">ROUNDUP(Q90/S90,0)</f>
        <v>0</v>
      </c>
      <c r="U90" s="38">
        <f t="shared" si="807"/>
        <v>0</v>
      </c>
      <c r="V90" s="29"/>
      <c r="W90" s="38">
        <f t="shared" si="66"/>
        <v>0</v>
      </c>
      <c r="X90" s="38">
        <f t="shared" ref="X90:X102" si="830">W90*$D90/10</f>
        <v>0</v>
      </c>
      <c r="Y90" s="47">
        <f t="shared" ref="Y90:Y102" si="831">IF($C90="C",$B90*ROUNDUP(Q90/S90,0),IF($C90="L",2*$B90*ROUNDUP(Q90/S90,0),0))</f>
        <v>0</v>
      </c>
      <c r="Z90" s="101"/>
      <c r="AA90" s="29"/>
      <c r="AB90" s="98"/>
      <c r="AC90" s="29">
        <v>40</v>
      </c>
      <c r="AD90" s="38">
        <f t="shared" ref="AD90:AD102" si="832">ROUNDUP(AA90/AC90,0)</f>
        <v>0</v>
      </c>
      <c r="AE90" s="38">
        <f t="shared" si="808"/>
        <v>0</v>
      </c>
      <c r="AF90" s="29"/>
      <c r="AG90" s="38">
        <f t="shared" si="79"/>
        <v>0</v>
      </c>
      <c r="AH90" s="38">
        <f t="shared" ref="AH90:AH102" si="833">AG90*$D90/10</f>
        <v>0</v>
      </c>
      <c r="AI90" s="47">
        <f t="shared" ref="AI90:AI102" si="834">IF($C90="C",$B90*ROUNDUP(AA90/AC90,0),IF($C90="L",2*$B90*ROUNDUP(AA90/AC90,0),0))</f>
        <v>0</v>
      </c>
      <c r="AJ90" s="101"/>
      <c r="AK90" s="29"/>
      <c r="AL90" s="98"/>
      <c r="AM90" s="29">
        <v>40</v>
      </c>
      <c r="AN90" s="38">
        <f t="shared" ref="AN90:AN102" si="835">ROUNDUP(AK90/AM90,0)</f>
        <v>0</v>
      </c>
      <c r="AO90" s="38">
        <f t="shared" si="809"/>
        <v>0</v>
      </c>
      <c r="AP90" s="29"/>
      <c r="AQ90" s="38">
        <f t="shared" si="273"/>
        <v>0</v>
      </c>
      <c r="AR90" s="38">
        <f t="shared" ref="AR90:AR102" si="836">AQ90*$D90/10</f>
        <v>0</v>
      </c>
      <c r="AS90" s="47">
        <f t="shared" ref="AS90:AS102" si="837">IF($C90="C",$B90*ROUNDUP(AK90/AM90,0),IF($C90="L",2*$B90*ROUNDUP(AK90/AM90,0),0))</f>
        <v>0</v>
      </c>
      <c r="AT90" s="101"/>
      <c r="AU90" s="29"/>
      <c r="AV90" s="98"/>
      <c r="AW90" s="29">
        <v>40</v>
      </c>
      <c r="AX90" s="38">
        <f t="shared" ref="AX90:AX102" si="838">ROUNDUP(AU90/AW90,0)</f>
        <v>0</v>
      </c>
      <c r="AY90" s="38">
        <f t="shared" si="810"/>
        <v>0</v>
      </c>
      <c r="AZ90" s="29"/>
      <c r="BA90" s="38">
        <f t="shared" si="120"/>
        <v>0</v>
      </c>
      <c r="BB90" s="38">
        <f t="shared" ref="BB90:BB102" si="839">BA90*$D90/10</f>
        <v>0</v>
      </c>
      <c r="BC90" s="47">
        <f t="shared" ref="BC90:BC102" si="840">IF($C90="C",$B90*ROUNDUP(AU90/AW90,0),IF($C90="L",2*$B90*ROUNDUP(AU90/AW90,0),0))</f>
        <v>0</v>
      </c>
      <c r="BD90" s="101"/>
      <c r="BE90" s="29"/>
      <c r="BF90" s="98"/>
      <c r="BG90" s="29">
        <v>40</v>
      </c>
      <c r="BH90" s="38">
        <f t="shared" ref="BH90:BH102" si="841">ROUNDUP(BE90/BG90,0)</f>
        <v>0</v>
      </c>
      <c r="BI90" s="38">
        <f t="shared" si="811"/>
        <v>0</v>
      </c>
      <c r="BJ90" s="29"/>
      <c r="BK90" s="38">
        <f t="shared" si="278"/>
        <v>0</v>
      </c>
      <c r="BL90" s="38">
        <f t="shared" ref="BL90:BL102" si="842">BK90*$D90/10</f>
        <v>0</v>
      </c>
      <c r="BM90" s="47">
        <f t="shared" ref="BM90:BM102" si="843">IF($C90="C",$B90*ROUNDUP(BE90/BG90,0),IF($C90="L",2*$B90*ROUNDUP(BE90/BG90,0),0))</f>
        <v>0</v>
      </c>
      <c r="BN90" s="101"/>
      <c r="BO90" s="29"/>
      <c r="BP90" s="98"/>
      <c r="BQ90" s="29">
        <v>40</v>
      </c>
      <c r="BR90" s="38">
        <f t="shared" ref="BR90:BR102" si="844">ROUNDUP(BO90/BQ90,0)</f>
        <v>0</v>
      </c>
      <c r="BS90" s="38">
        <f t="shared" si="804"/>
        <v>0</v>
      </c>
      <c r="BT90" s="29"/>
      <c r="BU90" s="38">
        <f t="shared" si="173"/>
        <v>0</v>
      </c>
      <c r="BV90" s="38">
        <f t="shared" ref="BV90:BV102" si="845">BU90*$D90/10</f>
        <v>0</v>
      </c>
      <c r="BW90" s="47">
        <f t="shared" ref="BW90:BW102" si="846">IF($C90="C",$B90*ROUNDUP(BO90/BQ90,0),IF($C90="L",2*$B90*ROUNDUP(BO90/BQ90,0),0))</f>
        <v>0</v>
      </c>
      <c r="BX90" s="101"/>
      <c r="BY90" s="29"/>
      <c r="BZ90" s="98"/>
      <c r="CA90" s="29">
        <v>40</v>
      </c>
      <c r="CB90" s="38">
        <f t="shared" ref="CB90:CB102" si="847">ROUNDUP(BY90/CA90,0)</f>
        <v>0</v>
      </c>
      <c r="CC90" s="38">
        <f t="shared" si="812"/>
        <v>0</v>
      </c>
      <c r="CD90" s="29"/>
      <c r="CE90" s="38">
        <f t="shared" si="283"/>
        <v>0</v>
      </c>
      <c r="CF90" s="38">
        <f t="shared" ref="CF90:CF102" si="848">CE90*$D90/10</f>
        <v>0</v>
      </c>
      <c r="CG90" s="47">
        <f t="shared" ref="CG90:CG102" si="849">IF($C90="C",$B90*ROUNDUP(BY90/CA90,0),IF($C90="L",2*$B90*ROUNDUP(BY90/CA90,0),0))</f>
        <v>0</v>
      </c>
      <c r="CH90" s="101"/>
      <c r="CI90" s="29"/>
      <c r="CJ90" s="98"/>
      <c r="CK90" s="29">
        <v>40</v>
      </c>
      <c r="CL90" s="38">
        <f t="shared" ref="CL90:CL102" si="850">ROUNDUP(CI90/CK90,0)</f>
        <v>0</v>
      </c>
      <c r="CM90" s="38">
        <f t="shared" si="813"/>
        <v>0</v>
      </c>
      <c r="CN90" s="29"/>
      <c r="CO90" s="38">
        <f t="shared" si="178"/>
        <v>0</v>
      </c>
      <c r="CP90" s="38">
        <f t="shared" ref="CP90:CP102" si="851">CO90*$D90/10</f>
        <v>0</v>
      </c>
      <c r="CQ90" s="47">
        <f t="shared" ref="CQ90:CQ102" si="852">IF($C90="C",$B90*ROUNDUP(CI90/CK90,0),IF($C90="L",2*$B90*ROUNDUP(CI90/CK90,0),0))</f>
        <v>0</v>
      </c>
      <c r="CR90" s="101"/>
      <c r="CS90" s="29"/>
      <c r="CT90" s="98"/>
      <c r="CU90" s="29">
        <v>40</v>
      </c>
      <c r="CV90" s="38">
        <f t="shared" ref="CV90:CV102" si="853">ROUNDUP(CS90/CU90,0)</f>
        <v>0</v>
      </c>
      <c r="CW90" s="38">
        <f t="shared" si="814"/>
        <v>0</v>
      </c>
      <c r="CX90" s="29"/>
      <c r="CY90" s="38">
        <f t="shared" si="288"/>
        <v>0</v>
      </c>
      <c r="CZ90" s="38">
        <f t="shared" ref="CZ90:CZ102" si="854">CY90*$D90/10</f>
        <v>0</v>
      </c>
      <c r="DA90" s="47">
        <f t="shared" ref="DA90:DA102" si="855">IF($C90="C",$B90*ROUNDUP(CS90/CU90,0),IF($C90="L",2*$B90*ROUNDUP(CS90/CU90,0),0))</f>
        <v>0</v>
      </c>
      <c r="DB90" s="101"/>
      <c r="DC90" s="29"/>
      <c r="DD90" s="98"/>
      <c r="DE90" s="29">
        <v>40</v>
      </c>
      <c r="DF90" s="38">
        <f t="shared" ref="DF90:DF102" si="856">ROUNDUP(DC90/DE90,0)</f>
        <v>0</v>
      </c>
      <c r="DG90" s="38">
        <f t="shared" si="757"/>
        <v>0</v>
      </c>
      <c r="DH90" s="29"/>
      <c r="DI90" s="38">
        <f t="shared" si="183"/>
        <v>0</v>
      </c>
      <c r="DJ90" s="38">
        <f t="shared" ref="DJ90:DJ102" si="857">DI90*$D90/10</f>
        <v>0</v>
      </c>
      <c r="DK90" s="47">
        <f t="shared" ref="DK90:DK102" si="858">IF($C90="C",$B90*ROUNDUP(DC90/DE90,0),IF($C90="L",2*$B90*ROUNDUP(DC90/DE90,0),0))</f>
        <v>0</v>
      </c>
      <c r="DL90" s="101"/>
      <c r="DM90" s="29"/>
      <c r="DN90" s="98"/>
      <c r="DO90" s="29">
        <v>40</v>
      </c>
      <c r="DP90" s="38">
        <f t="shared" ref="DP90:DP102" si="859">ROUNDUP(DM90/DO90,0)</f>
        <v>0</v>
      </c>
      <c r="DQ90" s="38">
        <f t="shared" si="815"/>
        <v>0</v>
      </c>
      <c r="DR90" s="29"/>
      <c r="DS90" s="38">
        <f t="shared" si="293"/>
        <v>0</v>
      </c>
      <c r="DT90" s="38">
        <f t="shared" ref="DT90:DT102" si="860">DS90*$D90/10</f>
        <v>0</v>
      </c>
      <c r="DU90" s="47">
        <f t="shared" ref="DU90:DU102" si="861">IF($C90="C",$B90*ROUNDUP(DM90/DO90,0),IF($C90="L",2*$B90*ROUNDUP(DM90/DO90,0),0))</f>
        <v>0</v>
      </c>
      <c r="DV90" s="101"/>
      <c r="DW90" s="29"/>
      <c r="DX90" s="98"/>
      <c r="DY90" s="29">
        <v>40</v>
      </c>
      <c r="DZ90" s="38">
        <f t="shared" ref="DZ90:DZ102" si="862">ROUNDUP(DW90/DY90,0)</f>
        <v>0</v>
      </c>
      <c r="EA90" s="38">
        <f t="shared" si="816"/>
        <v>0</v>
      </c>
      <c r="EB90" s="29"/>
      <c r="EC90" s="38">
        <f t="shared" si="188"/>
        <v>0</v>
      </c>
      <c r="ED90" s="38">
        <f t="shared" ref="ED90:ED102" si="863">EC90*$D90/10</f>
        <v>0</v>
      </c>
      <c r="EE90" s="47">
        <f t="shared" ref="EE90:EE102" si="864">IF($C90="C",$B90*ROUNDUP(DW90/DY90,0),IF($C90="L",2*$B90*ROUNDUP(DW90/DY90,0),0))</f>
        <v>0</v>
      </c>
      <c r="EF90" s="101"/>
      <c r="EG90" s="29"/>
      <c r="EH90" s="98"/>
      <c r="EI90" s="29">
        <v>40</v>
      </c>
      <c r="EJ90" s="38">
        <f t="shared" ref="EJ90:EJ102" si="865">ROUNDUP(EG90/EI90,0)</f>
        <v>0</v>
      </c>
      <c r="EK90" s="38">
        <f t="shared" si="817"/>
        <v>0</v>
      </c>
      <c r="EL90" s="29"/>
      <c r="EM90" s="38">
        <f t="shared" si="298"/>
        <v>0</v>
      </c>
      <c r="EN90" s="38">
        <f t="shared" ref="EN90:EN102" si="866">EM90*$D90/10</f>
        <v>0</v>
      </c>
      <c r="EO90" s="47">
        <f t="shared" ref="EO90:EO102" si="867">IF($C90="C",$B90*ROUNDUP(EG90/EI90,0),IF($C90="L",2*$B90*ROUNDUP(EG90/EI90,0),0))</f>
        <v>0</v>
      </c>
      <c r="EP90" s="101"/>
      <c r="EQ90" s="29"/>
      <c r="ER90" s="98"/>
      <c r="ES90" s="29">
        <v>40</v>
      </c>
      <c r="ET90" s="38">
        <f t="shared" ref="ET90:ET102" si="868">ROUNDUP(EQ90/ES90,0)</f>
        <v>0</v>
      </c>
      <c r="EU90" s="38">
        <f t="shared" si="765"/>
        <v>0</v>
      </c>
      <c r="EV90" s="29"/>
      <c r="EW90" s="38">
        <f t="shared" si="193"/>
        <v>0</v>
      </c>
      <c r="EX90" s="38">
        <f t="shared" ref="EX90:EX102" si="869">EW90*$D90/10</f>
        <v>0</v>
      </c>
      <c r="EY90" s="47">
        <f t="shared" ref="EY90:EY102" si="870">IF($C90="C",$B90*ROUNDUP(EQ90/ES90,0),IF($C90="L",2*$B90*ROUNDUP(EQ90/ES90,0),0))</f>
        <v>0</v>
      </c>
      <c r="EZ90" s="101"/>
      <c r="FA90" s="29"/>
      <c r="FB90" s="98"/>
      <c r="FC90" s="29">
        <v>40</v>
      </c>
      <c r="FD90" s="38">
        <f t="shared" ref="FD90:FD102" si="871">ROUNDUP(FA90/FC90,0)</f>
        <v>0</v>
      </c>
      <c r="FE90" s="38">
        <f t="shared" si="818"/>
        <v>0</v>
      </c>
      <c r="FF90" s="29"/>
      <c r="FG90" s="38">
        <f t="shared" si="303"/>
        <v>0</v>
      </c>
      <c r="FH90" s="38">
        <f t="shared" ref="FH90:FH102" si="872">FG90*$D90/10</f>
        <v>0</v>
      </c>
      <c r="FI90" s="47">
        <f t="shared" ref="FI90:FI102" si="873">IF($C90="C",$B90*ROUNDUP(FA90/FC90,0),IF($C90="L",2*$B90*ROUNDUP(FA90/FC90,0),0))</f>
        <v>0</v>
      </c>
      <c r="FJ90" s="101"/>
      <c r="FK90" s="29"/>
      <c r="FL90" s="98"/>
      <c r="FM90" s="29">
        <v>40</v>
      </c>
      <c r="FN90" s="38">
        <f t="shared" ref="FN90:FN102" si="874">ROUNDUP(FK90/FM90,0)</f>
        <v>0</v>
      </c>
      <c r="FO90" s="38">
        <f t="shared" si="819"/>
        <v>0</v>
      </c>
      <c r="FP90" s="29"/>
      <c r="FQ90" s="38">
        <f t="shared" si="198"/>
        <v>0</v>
      </c>
      <c r="FR90" s="38">
        <f t="shared" ref="FR90:FR102" si="875">FQ90*$D90/10</f>
        <v>0</v>
      </c>
      <c r="FS90" s="47">
        <f t="shared" ref="FS90:FS102" si="876">IF($C90="C",$B90*ROUNDUP(FK90/FM90,0),IF($C90="L",2*$B90*ROUNDUP(FK90/FM90,0),0))</f>
        <v>0</v>
      </c>
      <c r="FT90" s="101"/>
      <c r="FU90" s="29"/>
      <c r="FV90" s="98"/>
      <c r="FW90" s="29">
        <v>40</v>
      </c>
      <c r="FX90" s="38">
        <f t="shared" ref="FX90:FX102" si="877">ROUNDUP(FU90/FW90,0)</f>
        <v>0</v>
      </c>
      <c r="FY90" s="38">
        <f t="shared" si="820"/>
        <v>0</v>
      </c>
      <c r="FZ90" s="29"/>
      <c r="GA90" s="38">
        <f t="shared" si="308"/>
        <v>0</v>
      </c>
      <c r="GB90" s="38">
        <f t="shared" ref="GB90:GB102" si="878">GA90*$D90/10</f>
        <v>0</v>
      </c>
      <c r="GC90" s="47">
        <f t="shared" ref="GC90:GC102" si="879">IF($C90="C",$B90*ROUNDUP(FU90/FW90,0),IF($C90="L",2*$B90*ROUNDUP(FU90/FW90,0),0))</f>
        <v>0</v>
      </c>
      <c r="GD90" s="101"/>
      <c r="GE90" s="29"/>
      <c r="GF90" s="98"/>
      <c r="GG90" s="29">
        <v>40</v>
      </c>
      <c r="GH90" s="38">
        <f t="shared" ref="GH90:GH102" si="880">ROUNDUP(GE90/GG90,0)</f>
        <v>0</v>
      </c>
      <c r="GI90" s="38">
        <f t="shared" si="773"/>
        <v>0</v>
      </c>
      <c r="GJ90" s="29"/>
      <c r="GK90" s="38">
        <f t="shared" si="203"/>
        <v>0</v>
      </c>
      <c r="GL90" s="38">
        <f t="shared" ref="GL90:GL102" si="881">GK90*$D90/10</f>
        <v>0</v>
      </c>
      <c r="GM90" s="47">
        <f t="shared" ref="GM90:GM102" si="882">IF($C90="C",$B90*ROUNDUP(GE90/GG90,0),IF($C90="L",2*$B90*ROUNDUP(GE90/GG90,0),0))</f>
        <v>0</v>
      </c>
      <c r="GN90" s="101"/>
      <c r="GO90" s="29"/>
      <c r="GP90" s="98"/>
      <c r="GQ90" s="29">
        <v>40</v>
      </c>
      <c r="GR90" s="38">
        <f t="shared" ref="GR90:GR102" si="883">ROUNDUP(GO90/GQ90,0)</f>
        <v>0</v>
      </c>
      <c r="GS90" s="38">
        <f t="shared" si="821"/>
        <v>0</v>
      </c>
      <c r="GT90" s="29"/>
      <c r="GU90" s="38">
        <f t="shared" si="313"/>
        <v>0</v>
      </c>
      <c r="GV90" s="38">
        <f t="shared" ref="GV90:GV102" si="884">GU90*$D90/10</f>
        <v>0</v>
      </c>
      <c r="GW90" s="47">
        <f t="shared" ref="GW90:GW102" si="885">IF($C90="C",$B90*ROUNDUP(GO90/GQ90,0),IF($C90="L",2*$B90*ROUNDUP(GO90/GQ90,0),0))</f>
        <v>0</v>
      </c>
      <c r="GX90" s="101"/>
      <c r="GY90" s="29"/>
      <c r="GZ90" s="98"/>
      <c r="HA90" s="29">
        <v>40</v>
      </c>
      <c r="HB90" s="38">
        <f t="shared" ref="HB90:HB102" si="886">ROUNDUP(GY90/HA90,0)</f>
        <v>0</v>
      </c>
      <c r="HC90" s="38">
        <f t="shared" si="822"/>
        <v>0</v>
      </c>
      <c r="HD90" s="29"/>
      <c r="HE90" s="38">
        <f t="shared" si="208"/>
        <v>0</v>
      </c>
      <c r="HF90" s="38">
        <f t="shared" ref="HF90:HF102" si="887">HE90*$D90/10</f>
        <v>0</v>
      </c>
      <c r="HG90" s="47">
        <f t="shared" ref="HG90:HG102" si="888">IF($C90="C",$B90*ROUNDUP(GY90/HA90,0),IF($C90="L",2*$B90*ROUNDUP(GY90/HA90,0),0))</f>
        <v>0</v>
      </c>
      <c r="HH90" s="101"/>
      <c r="HI90" s="29"/>
      <c r="HJ90" s="98"/>
      <c r="HK90" s="29">
        <v>40</v>
      </c>
      <c r="HL90" s="38">
        <f t="shared" ref="HL90:HL102" si="889">ROUNDUP(HI90/HK90,0)</f>
        <v>0</v>
      </c>
      <c r="HM90" s="38">
        <f t="shared" si="823"/>
        <v>0</v>
      </c>
      <c r="HN90" s="29"/>
      <c r="HO90" s="38">
        <f t="shared" si="318"/>
        <v>0</v>
      </c>
      <c r="HP90" s="38">
        <f t="shared" ref="HP90:HP102" si="890">HO90*$D90/10</f>
        <v>0</v>
      </c>
      <c r="HQ90" s="47">
        <f t="shared" ref="HQ90:HQ102" si="891">IF($C90="C",$B90*ROUNDUP(HI90/HK90,0),IF($C90="L",2*$B90*ROUNDUP(HI90/HK90,0),0))</f>
        <v>0</v>
      </c>
      <c r="HR90" s="101"/>
      <c r="HS90" s="29"/>
      <c r="HT90" s="98"/>
      <c r="HU90" s="29">
        <v>40</v>
      </c>
      <c r="HV90" s="38">
        <f t="shared" ref="HV90:HV102" si="892">ROUNDUP(HS90/HU90,0)</f>
        <v>0</v>
      </c>
      <c r="HW90" s="38">
        <f t="shared" si="781"/>
        <v>0</v>
      </c>
      <c r="HX90" s="29"/>
      <c r="HY90" s="38">
        <f t="shared" si="213"/>
        <v>0</v>
      </c>
      <c r="HZ90" s="38">
        <f t="shared" ref="HZ90:HZ102" si="893">HY90*$D90/10</f>
        <v>0</v>
      </c>
      <c r="IA90" s="47">
        <f t="shared" ref="IA90:IA102" si="894">IF($C90="C",$B90*ROUNDUP(HS90/HU90,0),IF($C90="L",2*$B90*ROUNDUP(HS90/HU90,0),0))</f>
        <v>0</v>
      </c>
      <c r="IB90" s="101"/>
      <c r="IC90" s="29"/>
      <c r="ID90" s="98"/>
      <c r="IE90" s="29">
        <v>40</v>
      </c>
      <c r="IF90" s="38">
        <f t="shared" ref="IF90:IF102" si="895">ROUNDUP(IC90/IE90,0)</f>
        <v>0</v>
      </c>
      <c r="IG90" s="38">
        <f t="shared" si="824"/>
        <v>0</v>
      </c>
      <c r="IH90" s="29"/>
      <c r="II90" s="38">
        <f t="shared" si="323"/>
        <v>0</v>
      </c>
      <c r="IJ90" s="38">
        <f t="shared" ref="IJ90:IJ102" si="896">II90*$D90/10</f>
        <v>0</v>
      </c>
      <c r="IK90" s="47">
        <f t="shared" ref="IK90:IK102" si="897">IF($C90="C",$B90*ROUNDUP(IC90/IE90,0),IF($C90="L",2*$B90*ROUNDUP(IC90/IE90,0),0))</f>
        <v>0</v>
      </c>
      <c r="IL90" s="101"/>
      <c r="IM90" s="29"/>
      <c r="IN90" s="98"/>
      <c r="IO90" s="29">
        <v>40</v>
      </c>
      <c r="IP90" s="38">
        <f t="shared" ref="IP90:IP102" si="898">ROUNDUP(IM90/IO90,0)</f>
        <v>0</v>
      </c>
      <c r="IQ90" s="38">
        <f t="shared" si="825"/>
        <v>0</v>
      </c>
      <c r="IR90" s="29"/>
      <c r="IS90" s="38">
        <f t="shared" si="218"/>
        <v>0</v>
      </c>
      <c r="IT90" s="38">
        <f t="shared" ref="IT90:IT102" si="899">IS90*$D90/10</f>
        <v>0</v>
      </c>
      <c r="IU90" s="47">
        <f t="shared" ref="IU90:IU102" si="900">IF($C90="C",$B90*ROUNDUP(IM90/IO90,0),IF($C90="L",2*$B90*ROUNDUP(IM90/IO90,0),0))</f>
        <v>0</v>
      </c>
      <c r="IV90" s="101"/>
      <c r="IW90" s="29"/>
      <c r="IX90" s="98"/>
      <c r="IY90" s="29">
        <v>40</v>
      </c>
      <c r="IZ90" s="38">
        <f t="shared" ref="IZ90:IZ102" si="901">ROUNDUP(IW90/IY90,0)</f>
        <v>0</v>
      </c>
      <c r="JA90" s="38">
        <f t="shared" si="826"/>
        <v>0</v>
      </c>
      <c r="JB90" s="29"/>
      <c r="JC90" s="38">
        <f t="shared" si="328"/>
        <v>0</v>
      </c>
      <c r="JD90" s="38">
        <f t="shared" ref="JD90:JD102" si="902">JC90*$D90/10</f>
        <v>0</v>
      </c>
      <c r="JE90" s="47">
        <f t="shared" ref="JE90:JE102" si="903">IF($C90="C",$B90*ROUNDUP(IW90/IY90,0),IF($C90="L",2*$B90*ROUNDUP(IW90/IY90,0),0))</f>
        <v>0</v>
      </c>
      <c r="JF90" s="101"/>
      <c r="JG90" s="29"/>
      <c r="JH90" s="98"/>
      <c r="JI90" s="29">
        <v>40</v>
      </c>
      <c r="JJ90" s="38">
        <f t="shared" ref="JJ90:JJ102" si="904">ROUNDUP(JG90/JI90,0)</f>
        <v>0</v>
      </c>
      <c r="JK90" s="38">
        <f t="shared" si="789"/>
        <v>0</v>
      </c>
      <c r="JL90" s="29"/>
      <c r="JM90" s="38">
        <f t="shared" si="223"/>
        <v>0</v>
      </c>
      <c r="JN90" s="38">
        <f t="shared" ref="JN90:JN102" si="905">JM90*$D90/10</f>
        <v>0</v>
      </c>
      <c r="JO90" s="47">
        <f t="shared" ref="JO90:JO102" si="906">IF($C90="C",$B90*ROUNDUP(JG90/JI90,0),IF($C90="L",2*$B90*ROUNDUP(JG90/JI90,0),0))</f>
        <v>0</v>
      </c>
    </row>
    <row r="91" spans="1:275" x14ac:dyDescent="0.2">
      <c r="A91" s="93" t="s">
        <v>83</v>
      </c>
      <c r="B91" s="35">
        <v>4</v>
      </c>
      <c r="C91" s="35" t="s">
        <v>25</v>
      </c>
      <c r="D91" s="35">
        <v>42</v>
      </c>
      <c r="E91" s="36">
        <v>0.25</v>
      </c>
      <c r="F91" s="101"/>
      <c r="G91" s="29"/>
      <c r="H91" s="98"/>
      <c r="I91" s="29">
        <v>40</v>
      </c>
      <c r="J91" s="38">
        <f t="shared" si="827"/>
        <v>0</v>
      </c>
      <c r="K91" s="38">
        <f t="shared" si="264"/>
        <v>0</v>
      </c>
      <c r="L91" s="29"/>
      <c r="M91" s="38">
        <f t="shared" ref="M91:M102" si="907">IFERROR(IF(ISERROR(FIND(",",L91)),IF(LEN(L91)&gt;0,J91-1,J91),J91-1-(LEN(L91)-LEN(SUBSTITUTE(L91,",","")))),"")</f>
        <v>0</v>
      </c>
      <c r="N91" s="38">
        <f t="shared" ref="N91:N102" si="908">IFERROR(M91*$D91/10,"")</f>
        <v>0</v>
      </c>
      <c r="O91" s="47">
        <f t="shared" si="828"/>
        <v>0</v>
      </c>
      <c r="P91" s="101"/>
      <c r="Q91" s="29"/>
      <c r="R91" s="98"/>
      <c r="S91" s="29">
        <v>40</v>
      </c>
      <c r="T91" s="38">
        <f t="shared" si="829"/>
        <v>0</v>
      </c>
      <c r="U91" s="38">
        <f t="shared" si="807"/>
        <v>0</v>
      </c>
      <c r="V91" s="29"/>
      <c r="W91" s="38">
        <f t="shared" si="66"/>
        <v>0</v>
      </c>
      <c r="X91" s="38">
        <f t="shared" si="830"/>
        <v>0</v>
      </c>
      <c r="Y91" s="47">
        <f t="shared" si="831"/>
        <v>0</v>
      </c>
      <c r="Z91" s="101"/>
      <c r="AA91" s="29"/>
      <c r="AB91" s="98"/>
      <c r="AC91" s="29">
        <v>40</v>
      </c>
      <c r="AD91" s="38">
        <f t="shared" si="832"/>
        <v>0</v>
      </c>
      <c r="AE91" s="38">
        <f t="shared" si="808"/>
        <v>0</v>
      </c>
      <c r="AF91" s="29"/>
      <c r="AG91" s="38">
        <f t="shared" si="79"/>
        <v>0</v>
      </c>
      <c r="AH91" s="38">
        <f t="shared" si="833"/>
        <v>0</v>
      </c>
      <c r="AI91" s="47">
        <f t="shared" si="834"/>
        <v>0</v>
      </c>
      <c r="AJ91" s="101"/>
      <c r="AK91" s="29"/>
      <c r="AL91" s="98"/>
      <c r="AM91" s="29">
        <v>40</v>
      </c>
      <c r="AN91" s="38">
        <f t="shared" si="835"/>
        <v>0</v>
      </c>
      <c r="AO91" s="38">
        <f t="shared" si="809"/>
        <v>0</v>
      </c>
      <c r="AP91" s="29"/>
      <c r="AQ91" s="38">
        <f t="shared" si="273"/>
        <v>0</v>
      </c>
      <c r="AR91" s="38">
        <f t="shared" si="836"/>
        <v>0</v>
      </c>
      <c r="AS91" s="47">
        <f t="shared" si="837"/>
        <v>0</v>
      </c>
      <c r="AT91" s="101"/>
      <c r="AU91" s="29"/>
      <c r="AV91" s="98"/>
      <c r="AW91" s="29">
        <v>40</v>
      </c>
      <c r="AX91" s="38">
        <f t="shared" si="838"/>
        <v>0</v>
      </c>
      <c r="AY91" s="38">
        <f t="shared" si="810"/>
        <v>0</v>
      </c>
      <c r="AZ91" s="29"/>
      <c r="BA91" s="38">
        <f t="shared" si="120"/>
        <v>0</v>
      </c>
      <c r="BB91" s="38">
        <f t="shared" si="839"/>
        <v>0</v>
      </c>
      <c r="BC91" s="47">
        <f t="shared" si="840"/>
        <v>0</v>
      </c>
      <c r="BD91" s="101"/>
      <c r="BE91" s="29"/>
      <c r="BF91" s="98"/>
      <c r="BG91" s="29">
        <v>40</v>
      </c>
      <c r="BH91" s="38">
        <f t="shared" si="841"/>
        <v>0</v>
      </c>
      <c r="BI91" s="38">
        <f t="shared" si="811"/>
        <v>0</v>
      </c>
      <c r="BJ91" s="29"/>
      <c r="BK91" s="38">
        <f t="shared" si="278"/>
        <v>0</v>
      </c>
      <c r="BL91" s="38">
        <f t="shared" si="842"/>
        <v>0</v>
      </c>
      <c r="BM91" s="47">
        <f t="shared" si="843"/>
        <v>0</v>
      </c>
      <c r="BN91" s="101"/>
      <c r="BO91" s="29"/>
      <c r="BP91" s="98"/>
      <c r="BQ91" s="29">
        <v>40</v>
      </c>
      <c r="BR91" s="38">
        <f t="shared" si="844"/>
        <v>0</v>
      </c>
      <c r="BS91" s="38">
        <f t="shared" si="804"/>
        <v>0</v>
      </c>
      <c r="BT91" s="29"/>
      <c r="BU91" s="38">
        <f t="shared" si="173"/>
        <v>0</v>
      </c>
      <c r="BV91" s="38">
        <f t="shared" si="845"/>
        <v>0</v>
      </c>
      <c r="BW91" s="47">
        <f t="shared" si="846"/>
        <v>0</v>
      </c>
      <c r="BX91" s="101"/>
      <c r="BY91" s="29"/>
      <c r="BZ91" s="98"/>
      <c r="CA91" s="29">
        <v>40</v>
      </c>
      <c r="CB91" s="38">
        <f t="shared" si="847"/>
        <v>0</v>
      </c>
      <c r="CC91" s="38">
        <f t="shared" si="812"/>
        <v>0</v>
      </c>
      <c r="CD91" s="29"/>
      <c r="CE91" s="38">
        <f t="shared" si="283"/>
        <v>0</v>
      </c>
      <c r="CF91" s="38">
        <f t="shared" si="848"/>
        <v>0</v>
      </c>
      <c r="CG91" s="47">
        <f t="shared" si="849"/>
        <v>0</v>
      </c>
      <c r="CH91" s="101"/>
      <c r="CI91" s="29"/>
      <c r="CJ91" s="98"/>
      <c r="CK91" s="29">
        <v>40</v>
      </c>
      <c r="CL91" s="38">
        <f t="shared" si="850"/>
        <v>0</v>
      </c>
      <c r="CM91" s="38">
        <f t="shared" si="813"/>
        <v>0</v>
      </c>
      <c r="CN91" s="29"/>
      <c r="CO91" s="38">
        <f t="shared" si="178"/>
        <v>0</v>
      </c>
      <c r="CP91" s="38">
        <f t="shared" si="851"/>
        <v>0</v>
      </c>
      <c r="CQ91" s="47">
        <f t="shared" si="852"/>
        <v>0</v>
      </c>
      <c r="CR91" s="101"/>
      <c r="CS91" s="29"/>
      <c r="CT91" s="98"/>
      <c r="CU91" s="29">
        <v>40</v>
      </c>
      <c r="CV91" s="38">
        <f t="shared" si="853"/>
        <v>0</v>
      </c>
      <c r="CW91" s="38">
        <f t="shared" si="814"/>
        <v>0</v>
      </c>
      <c r="CX91" s="29"/>
      <c r="CY91" s="38">
        <f t="shared" si="288"/>
        <v>0</v>
      </c>
      <c r="CZ91" s="38">
        <f t="shared" si="854"/>
        <v>0</v>
      </c>
      <c r="DA91" s="47">
        <f t="shared" si="855"/>
        <v>0</v>
      </c>
      <c r="DB91" s="101"/>
      <c r="DC91" s="29"/>
      <c r="DD91" s="98"/>
      <c r="DE91" s="29">
        <v>40</v>
      </c>
      <c r="DF91" s="38">
        <f t="shared" si="856"/>
        <v>0</v>
      </c>
      <c r="DG91" s="38">
        <f t="shared" si="757"/>
        <v>0</v>
      </c>
      <c r="DH91" s="29"/>
      <c r="DI91" s="38">
        <f t="shared" si="183"/>
        <v>0</v>
      </c>
      <c r="DJ91" s="38">
        <f t="shared" si="857"/>
        <v>0</v>
      </c>
      <c r="DK91" s="47">
        <f t="shared" si="858"/>
        <v>0</v>
      </c>
      <c r="DL91" s="101"/>
      <c r="DM91" s="29"/>
      <c r="DN91" s="98"/>
      <c r="DO91" s="29">
        <v>40</v>
      </c>
      <c r="DP91" s="38">
        <f t="shared" si="859"/>
        <v>0</v>
      </c>
      <c r="DQ91" s="38">
        <f t="shared" si="815"/>
        <v>0</v>
      </c>
      <c r="DR91" s="29"/>
      <c r="DS91" s="38">
        <f t="shared" si="293"/>
        <v>0</v>
      </c>
      <c r="DT91" s="38">
        <f t="shared" si="860"/>
        <v>0</v>
      </c>
      <c r="DU91" s="47">
        <f t="shared" si="861"/>
        <v>0</v>
      </c>
      <c r="DV91" s="101"/>
      <c r="DW91" s="29"/>
      <c r="DX91" s="98"/>
      <c r="DY91" s="29">
        <v>40</v>
      </c>
      <c r="DZ91" s="38">
        <f t="shared" si="862"/>
        <v>0</v>
      </c>
      <c r="EA91" s="38">
        <f t="shared" si="816"/>
        <v>0</v>
      </c>
      <c r="EB91" s="29"/>
      <c r="EC91" s="38">
        <f t="shared" si="188"/>
        <v>0</v>
      </c>
      <c r="ED91" s="38">
        <f t="shared" si="863"/>
        <v>0</v>
      </c>
      <c r="EE91" s="47">
        <f t="shared" si="864"/>
        <v>0</v>
      </c>
      <c r="EF91" s="101"/>
      <c r="EG91" s="29"/>
      <c r="EH91" s="98"/>
      <c r="EI91" s="29">
        <v>40</v>
      </c>
      <c r="EJ91" s="38">
        <f t="shared" si="865"/>
        <v>0</v>
      </c>
      <c r="EK91" s="38">
        <f t="shared" si="817"/>
        <v>0</v>
      </c>
      <c r="EL91" s="29"/>
      <c r="EM91" s="38">
        <f t="shared" si="298"/>
        <v>0</v>
      </c>
      <c r="EN91" s="38">
        <f t="shared" si="866"/>
        <v>0</v>
      </c>
      <c r="EO91" s="47">
        <f t="shared" si="867"/>
        <v>0</v>
      </c>
      <c r="EP91" s="101"/>
      <c r="EQ91" s="29"/>
      <c r="ER91" s="98"/>
      <c r="ES91" s="29">
        <v>40</v>
      </c>
      <c r="ET91" s="38">
        <f t="shared" si="868"/>
        <v>0</v>
      </c>
      <c r="EU91" s="38">
        <f t="shared" si="765"/>
        <v>0</v>
      </c>
      <c r="EV91" s="29"/>
      <c r="EW91" s="38">
        <f t="shared" si="193"/>
        <v>0</v>
      </c>
      <c r="EX91" s="38">
        <f t="shared" si="869"/>
        <v>0</v>
      </c>
      <c r="EY91" s="47">
        <f t="shared" si="870"/>
        <v>0</v>
      </c>
      <c r="EZ91" s="101"/>
      <c r="FA91" s="29"/>
      <c r="FB91" s="98"/>
      <c r="FC91" s="29">
        <v>40</v>
      </c>
      <c r="FD91" s="38">
        <f t="shared" si="871"/>
        <v>0</v>
      </c>
      <c r="FE91" s="38">
        <f t="shared" si="818"/>
        <v>0</v>
      </c>
      <c r="FF91" s="29"/>
      <c r="FG91" s="38">
        <f t="shared" si="303"/>
        <v>0</v>
      </c>
      <c r="FH91" s="38">
        <f t="shared" si="872"/>
        <v>0</v>
      </c>
      <c r="FI91" s="47">
        <f t="shared" si="873"/>
        <v>0</v>
      </c>
      <c r="FJ91" s="101"/>
      <c r="FK91" s="29"/>
      <c r="FL91" s="98"/>
      <c r="FM91" s="29">
        <v>40</v>
      </c>
      <c r="FN91" s="38">
        <f t="shared" si="874"/>
        <v>0</v>
      </c>
      <c r="FO91" s="38">
        <f t="shared" si="819"/>
        <v>0</v>
      </c>
      <c r="FP91" s="29"/>
      <c r="FQ91" s="38">
        <f t="shared" si="198"/>
        <v>0</v>
      </c>
      <c r="FR91" s="38">
        <f t="shared" si="875"/>
        <v>0</v>
      </c>
      <c r="FS91" s="47">
        <f t="shared" si="876"/>
        <v>0</v>
      </c>
      <c r="FT91" s="101"/>
      <c r="FU91" s="29"/>
      <c r="FV91" s="98"/>
      <c r="FW91" s="29">
        <v>40</v>
      </c>
      <c r="FX91" s="38">
        <f t="shared" si="877"/>
        <v>0</v>
      </c>
      <c r="FY91" s="38">
        <f t="shared" si="820"/>
        <v>0</v>
      </c>
      <c r="FZ91" s="29"/>
      <c r="GA91" s="38">
        <f t="shared" si="308"/>
        <v>0</v>
      </c>
      <c r="GB91" s="38">
        <f t="shared" si="878"/>
        <v>0</v>
      </c>
      <c r="GC91" s="47">
        <f t="shared" si="879"/>
        <v>0</v>
      </c>
      <c r="GD91" s="101"/>
      <c r="GE91" s="29"/>
      <c r="GF91" s="98"/>
      <c r="GG91" s="29">
        <v>40</v>
      </c>
      <c r="GH91" s="38">
        <f t="shared" si="880"/>
        <v>0</v>
      </c>
      <c r="GI91" s="38">
        <f t="shared" si="773"/>
        <v>0</v>
      </c>
      <c r="GJ91" s="29"/>
      <c r="GK91" s="38">
        <f t="shared" si="203"/>
        <v>0</v>
      </c>
      <c r="GL91" s="38">
        <f t="shared" si="881"/>
        <v>0</v>
      </c>
      <c r="GM91" s="47">
        <f t="shared" si="882"/>
        <v>0</v>
      </c>
      <c r="GN91" s="101"/>
      <c r="GO91" s="29"/>
      <c r="GP91" s="98"/>
      <c r="GQ91" s="29">
        <v>40</v>
      </c>
      <c r="GR91" s="38">
        <f t="shared" si="883"/>
        <v>0</v>
      </c>
      <c r="GS91" s="38">
        <f t="shared" si="821"/>
        <v>0</v>
      </c>
      <c r="GT91" s="29"/>
      <c r="GU91" s="38">
        <f t="shared" si="313"/>
        <v>0</v>
      </c>
      <c r="GV91" s="38">
        <f t="shared" si="884"/>
        <v>0</v>
      </c>
      <c r="GW91" s="47">
        <f t="shared" si="885"/>
        <v>0</v>
      </c>
      <c r="GX91" s="101"/>
      <c r="GY91" s="29"/>
      <c r="GZ91" s="98"/>
      <c r="HA91" s="29">
        <v>40</v>
      </c>
      <c r="HB91" s="38">
        <f t="shared" si="886"/>
        <v>0</v>
      </c>
      <c r="HC91" s="38">
        <f t="shared" si="822"/>
        <v>0</v>
      </c>
      <c r="HD91" s="29"/>
      <c r="HE91" s="38">
        <f t="shared" si="208"/>
        <v>0</v>
      </c>
      <c r="HF91" s="38">
        <f t="shared" si="887"/>
        <v>0</v>
      </c>
      <c r="HG91" s="47">
        <f t="shared" si="888"/>
        <v>0</v>
      </c>
      <c r="HH91" s="101"/>
      <c r="HI91" s="29"/>
      <c r="HJ91" s="98"/>
      <c r="HK91" s="29">
        <v>40</v>
      </c>
      <c r="HL91" s="38">
        <f t="shared" si="889"/>
        <v>0</v>
      </c>
      <c r="HM91" s="38">
        <f t="shared" si="823"/>
        <v>0</v>
      </c>
      <c r="HN91" s="29"/>
      <c r="HO91" s="38">
        <f t="shared" si="318"/>
        <v>0</v>
      </c>
      <c r="HP91" s="38">
        <f t="shared" si="890"/>
        <v>0</v>
      </c>
      <c r="HQ91" s="47">
        <f t="shared" si="891"/>
        <v>0</v>
      </c>
      <c r="HR91" s="101"/>
      <c r="HS91" s="29"/>
      <c r="HT91" s="98"/>
      <c r="HU91" s="29">
        <v>40</v>
      </c>
      <c r="HV91" s="38">
        <f t="shared" si="892"/>
        <v>0</v>
      </c>
      <c r="HW91" s="38">
        <f t="shared" si="781"/>
        <v>0</v>
      </c>
      <c r="HX91" s="29"/>
      <c r="HY91" s="38">
        <f t="shared" si="213"/>
        <v>0</v>
      </c>
      <c r="HZ91" s="38">
        <f t="shared" si="893"/>
        <v>0</v>
      </c>
      <c r="IA91" s="47">
        <f t="shared" si="894"/>
        <v>0</v>
      </c>
      <c r="IB91" s="101"/>
      <c r="IC91" s="29"/>
      <c r="ID91" s="98"/>
      <c r="IE91" s="29">
        <v>40</v>
      </c>
      <c r="IF91" s="38">
        <f t="shared" si="895"/>
        <v>0</v>
      </c>
      <c r="IG91" s="38">
        <f t="shared" si="824"/>
        <v>0</v>
      </c>
      <c r="IH91" s="29"/>
      <c r="II91" s="38">
        <f t="shared" si="323"/>
        <v>0</v>
      </c>
      <c r="IJ91" s="38">
        <f t="shared" si="896"/>
        <v>0</v>
      </c>
      <c r="IK91" s="47">
        <f t="shared" si="897"/>
        <v>0</v>
      </c>
      <c r="IL91" s="101"/>
      <c r="IM91" s="29"/>
      <c r="IN91" s="98"/>
      <c r="IO91" s="29">
        <v>40</v>
      </c>
      <c r="IP91" s="38">
        <f t="shared" si="898"/>
        <v>0</v>
      </c>
      <c r="IQ91" s="38">
        <f t="shared" si="825"/>
        <v>0</v>
      </c>
      <c r="IR91" s="29"/>
      <c r="IS91" s="38">
        <f t="shared" si="218"/>
        <v>0</v>
      </c>
      <c r="IT91" s="38">
        <f t="shared" si="899"/>
        <v>0</v>
      </c>
      <c r="IU91" s="47">
        <f t="shared" si="900"/>
        <v>0</v>
      </c>
      <c r="IV91" s="101"/>
      <c r="IW91" s="29"/>
      <c r="IX91" s="98"/>
      <c r="IY91" s="29">
        <v>40</v>
      </c>
      <c r="IZ91" s="38">
        <f t="shared" si="901"/>
        <v>0</v>
      </c>
      <c r="JA91" s="38">
        <f t="shared" si="826"/>
        <v>0</v>
      </c>
      <c r="JB91" s="29"/>
      <c r="JC91" s="38">
        <f t="shared" si="328"/>
        <v>0</v>
      </c>
      <c r="JD91" s="38">
        <f t="shared" si="902"/>
        <v>0</v>
      </c>
      <c r="JE91" s="47">
        <f t="shared" si="903"/>
        <v>0</v>
      </c>
      <c r="JF91" s="101"/>
      <c r="JG91" s="29"/>
      <c r="JH91" s="98"/>
      <c r="JI91" s="29">
        <v>40</v>
      </c>
      <c r="JJ91" s="38">
        <f t="shared" si="904"/>
        <v>0</v>
      </c>
      <c r="JK91" s="38">
        <f t="shared" si="789"/>
        <v>0</v>
      </c>
      <c r="JL91" s="29"/>
      <c r="JM91" s="38">
        <f t="shared" si="223"/>
        <v>0</v>
      </c>
      <c r="JN91" s="38">
        <f t="shared" si="905"/>
        <v>0</v>
      </c>
      <c r="JO91" s="47">
        <f t="shared" si="906"/>
        <v>0</v>
      </c>
    </row>
    <row r="92" spans="1:275" x14ac:dyDescent="0.2">
      <c r="A92" s="34" t="s">
        <v>84</v>
      </c>
      <c r="B92" s="35">
        <v>2</v>
      </c>
      <c r="C92" s="35" t="s">
        <v>25</v>
      </c>
      <c r="D92" s="35">
        <v>22</v>
      </c>
      <c r="E92" s="36">
        <v>0.25</v>
      </c>
      <c r="F92" s="101"/>
      <c r="G92" s="29"/>
      <c r="H92" s="98"/>
      <c r="I92" s="29">
        <v>40</v>
      </c>
      <c r="J92" s="38">
        <f t="shared" si="827"/>
        <v>0</v>
      </c>
      <c r="K92" s="38">
        <f t="shared" si="264"/>
        <v>0</v>
      </c>
      <c r="L92" s="29"/>
      <c r="M92" s="38">
        <f t="shared" si="907"/>
        <v>0</v>
      </c>
      <c r="N92" s="38">
        <f t="shared" si="908"/>
        <v>0</v>
      </c>
      <c r="O92" s="47">
        <f t="shared" si="828"/>
        <v>0</v>
      </c>
      <c r="P92" s="101"/>
      <c r="Q92" s="29"/>
      <c r="R92" s="98"/>
      <c r="S92" s="29">
        <v>40</v>
      </c>
      <c r="T92" s="38">
        <f t="shared" si="829"/>
        <v>0</v>
      </c>
      <c r="U92" s="38">
        <f t="shared" si="807"/>
        <v>0</v>
      </c>
      <c r="V92" s="29"/>
      <c r="W92" s="38">
        <f t="shared" si="66"/>
        <v>0</v>
      </c>
      <c r="X92" s="38">
        <f t="shared" si="830"/>
        <v>0</v>
      </c>
      <c r="Y92" s="47">
        <f t="shared" si="831"/>
        <v>0</v>
      </c>
      <c r="Z92" s="101"/>
      <c r="AA92" s="29"/>
      <c r="AB92" s="98"/>
      <c r="AC92" s="29">
        <v>40</v>
      </c>
      <c r="AD92" s="38">
        <f t="shared" si="832"/>
        <v>0</v>
      </c>
      <c r="AE92" s="38">
        <f t="shared" si="808"/>
        <v>0</v>
      </c>
      <c r="AF92" s="29"/>
      <c r="AG92" s="38">
        <f t="shared" si="79"/>
        <v>0</v>
      </c>
      <c r="AH92" s="38">
        <f t="shared" si="833"/>
        <v>0</v>
      </c>
      <c r="AI92" s="47">
        <f t="shared" si="834"/>
        <v>0</v>
      </c>
      <c r="AJ92" s="101"/>
      <c r="AK92" s="29"/>
      <c r="AL92" s="98"/>
      <c r="AM92" s="29">
        <v>40</v>
      </c>
      <c r="AN92" s="38">
        <f t="shared" si="835"/>
        <v>0</v>
      </c>
      <c r="AO92" s="38">
        <f t="shared" si="809"/>
        <v>0</v>
      </c>
      <c r="AP92" s="29"/>
      <c r="AQ92" s="38">
        <f t="shared" si="273"/>
        <v>0</v>
      </c>
      <c r="AR92" s="38">
        <f t="shared" si="836"/>
        <v>0</v>
      </c>
      <c r="AS92" s="47">
        <f t="shared" si="837"/>
        <v>0</v>
      </c>
      <c r="AT92" s="101"/>
      <c r="AU92" s="29"/>
      <c r="AV92" s="98"/>
      <c r="AW92" s="29">
        <v>40</v>
      </c>
      <c r="AX92" s="38">
        <f t="shared" si="838"/>
        <v>0</v>
      </c>
      <c r="AY92" s="38">
        <f t="shared" si="810"/>
        <v>0</v>
      </c>
      <c r="AZ92" s="29"/>
      <c r="BA92" s="38">
        <f t="shared" si="120"/>
        <v>0</v>
      </c>
      <c r="BB92" s="38">
        <f t="shared" si="839"/>
        <v>0</v>
      </c>
      <c r="BC92" s="47">
        <f t="shared" si="840"/>
        <v>0</v>
      </c>
      <c r="BD92" s="101"/>
      <c r="BE92" s="29"/>
      <c r="BF92" s="98"/>
      <c r="BG92" s="29">
        <v>40</v>
      </c>
      <c r="BH92" s="38">
        <f t="shared" si="841"/>
        <v>0</v>
      </c>
      <c r="BI92" s="38">
        <f t="shared" si="811"/>
        <v>0</v>
      </c>
      <c r="BJ92" s="29"/>
      <c r="BK92" s="38">
        <f t="shared" si="278"/>
        <v>0</v>
      </c>
      <c r="BL92" s="38">
        <f t="shared" si="842"/>
        <v>0</v>
      </c>
      <c r="BM92" s="47">
        <f t="shared" si="843"/>
        <v>0</v>
      </c>
      <c r="BN92" s="101"/>
      <c r="BO92" s="29"/>
      <c r="BP92" s="98"/>
      <c r="BQ92" s="29">
        <v>40</v>
      </c>
      <c r="BR92" s="38">
        <f t="shared" si="844"/>
        <v>0</v>
      </c>
      <c r="BS92" s="38">
        <f t="shared" si="804"/>
        <v>0</v>
      </c>
      <c r="BT92" s="29"/>
      <c r="BU92" s="38">
        <f t="shared" si="173"/>
        <v>0</v>
      </c>
      <c r="BV92" s="38">
        <f t="shared" si="845"/>
        <v>0</v>
      </c>
      <c r="BW92" s="47">
        <f t="shared" si="846"/>
        <v>0</v>
      </c>
      <c r="BX92" s="101"/>
      <c r="BY92" s="29"/>
      <c r="BZ92" s="98"/>
      <c r="CA92" s="29">
        <v>40</v>
      </c>
      <c r="CB92" s="38">
        <f t="shared" si="847"/>
        <v>0</v>
      </c>
      <c r="CC92" s="38">
        <f t="shared" si="812"/>
        <v>0</v>
      </c>
      <c r="CD92" s="29"/>
      <c r="CE92" s="38">
        <f t="shared" si="283"/>
        <v>0</v>
      </c>
      <c r="CF92" s="38">
        <f t="shared" si="848"/>
        <v>0</v>
      </c>
      <c r="CG92" s="47">
        <f t="shared" si="849"/>
        <v>0</v>
      </c>
      <c r="CH92" s="101"/>
      <c r="CI92" s="29"/>
      <c r="CJ92" s="98"/>
      <c r="CK92" s="29">
        <v>40</v>
      </c>
      <c r="CL92" s="38">
        <f t="shared" si="850"/>
        <v>0</v>
      </c>
      <c r="CM92" s="38">
        <f t="shared" si="813"/>
        <v>0</v>
      </c>
      <c r="CN92" s="29"/>
      <c r="CO92" s="38">
        <f t="shared" si="178"/>
        <v>0</v>
      </c>
      <c r="CP92" s="38">
        <f t="shared" si="851"/>
        <v>0</v>
      </c>
      <c r="CQ92" s="47">
        <f t="shared" si="852"/>
        <v>0</v>
      </c>
      <c r="CR92" s="101"/>
      <c r="CS92" s="29"/>
      <c r="CT92" s="98"/>
      <c r="CU92" s="29">
        <v>40</v>
      </c>
      <c r="CV92" s="38">
        <f t="shared" si="853"/>
        <v>0</v>
      </c>
      <c r="CW92" s="38">
        <f t="shared" si="814"/>
        <v>0</v>
      </c>
      <c r="CX92" s="29"/>
      <c r="CY92" s="38">
        <f t="shared" si="288"/>
        <v>0</v>
      </c>
      <c r="CZ92" s="38">
        <f t="shared" si="854"/>
        <v>0</v>
      </c>
      <c r="DA92" s="47">
        <f t="shared" si="855"/>
        <v>0</v>
      </c>
      <c r="DB92" s="101"/>
      <c r="DC92" s="29"/>
      <c r="DD92" s="98"/>
      <c r="DE92" s="29">
        <v>40</v>
      </c>
      <c r="DF92" s="38">
        <f t="shared" si="856"/>
        <v>0</v>
      </c>
      <c r="DG92" s="38">
        <f t="shared" si="757"/>
        <v>0</v>
      </c>
      <c r="DH92" s="29"/>
      <c r="DI92" s="38">
        <f t="shared" si="183"/>
        <v>0</v>
      </c>
      <c r="DJ92" s="38">
        <f t="shared" si="857"/>
        <v>0</v>
      </c>
      <c r="DK92" s="47">
        <f t="shared" si="858"/>
        <v>0</v>
      </c>
      <c r="DL92" s="101"/>
      <c r="DM92" s="29"/>
      <c r="DN92" s="98"/>
      <c r="DO92" s="29">
        <v>40</v>
      </c>
      <c r="DP92" s="38">
        <f t="shared" si="859"/>
        <v>0</v>
      </c>
      <c r="DQ92" s="38">
        <f t="shared" si="815"/>
        <v>0</v>
      </c>
      <c r="DR92" s="29"/>
      <c r="DS92" s="38">
        <f t="shared" si="293"/>
        <v>0</v>
      </c>
      <c r="DT92" s="38">
        <f t="shared" si="860"/>
        <v>0</v>
      </c>
      <c r="DU92" s="47">
        <f t="shared" si="861"/>
        <v>0</v>
      </c>
      <c r="DV92" s="101"/>
      <c r="DW92" s="29"/>
      <c r="DX92" s="98"/>
      <c r="DY92" s="29">
        <v>40</v>
      </c>
      <c r="DZ92" s="38">
        <f t="shared" si="862"/>
        <v>0</v>
      </c>
      <c r="EA92" s="38">
        <f t="shared" si="816"/>
        <v>0</v>
      </c>
      <c r="EB92" s="29"/>
      <c r="EC92" s="38">
        <f t="shared" si="188"/>
        <v>0</v>
      </c>
      <c r="ED92" s="38">
        <f t="shared" si="863"/>
        <v>0</v>
      </c>
      <c r="EE92" s="47">
        <f t="shared" si="864"/>
        <v>0</v>
      </c>
      <c r="EF92" s="101"/>
      <c r="EG92" s="29"/>
      <c r="EH92" s="98"/>
      <c r="EI92" s="29">
        <v>40</v>
      </c>
      <c r="EJ92" s="38">
        <f t="shared" si="865"/>
        <v>0</v>
      </c>
      <c r="EK92" s="38">
        <f t="shared" si="817"/>
        <v>0</v>
      </c>
      <c r="EL92" s="29"/>
      <c r="EM92" s="38">
        <f t="shared" si="298"/>
        <v>0</v>
      </c>
      <c r="EN92" s="38">
        <f t="shared" si="866"/>
        <v>0</v>
      </c>
      <c r="EO92" s="47">
        <f t="shared" si="867"/>
        <v>0</v>
      </c>
      <c r="EP92" s="101"/>
      <c r="EQ92" s="29"/>
      <c r="ER92" s="98"/>
      <c r="ES92" s="29">
        <v>40</v>
      </c>
      <c r="ET92" s="38">
        <f t="shared" si="868"/>
        <v>0</v>
      </c>
      <c r="EU92" s="38">
        <f t="shared" si="765"/>
        <v>0</v>
      </c>
      <c r="EV92" s="29"/>
      <c r="EW92" s="38">
        <f t="shared" si="193"/>
        <v>0</v>
      </c>
      <c r="EX92" s="38">
        <f t="shared" si="869"/>
        <v>0</v>
      </c>
      <c r="EY92" s="47">
        <f t="shared" si="870"/>
        <v>0</v>
      </c>
      <c r="EZ92" s="101"/>
      <c r="FA92" s="29"/>
      <c r="FB92" s="98"/>
      <c r="FC92" s="29">
        <v>40</v>
      </c>
      <c r="FD92" s="38">
        <f t="shared" si="871"/>
        <v>0</v>
      </c>
      <c r="FE92" s="38">
        <f t="shared" si="818"/>
        <v>0</v>
      </c>
      <c r="FF92" s="29"/>
      <c r="FG92" s="38">
        <f t="shared" si="303"/>
        <v>0</v>
      </c>
      <c r="FH92" s="38">
        <f t="shared" si="872"/>
        <v>0</v>
      </c>
      <c r="FI92" s="47">
        <f t="shared" si="873"/>
        <v>0</v>
      </c>
      <c r="FJ92" s="101"/>
      <c r="FK92" s="29"/>
      <c r="FL92" s="98"/>
      <c r="FM92" s="29">
        <v>40</v>
      </c>
      <c r="FN92" s="38">
        <f t="shared" si="874"/>
        <v>0</v>
      </c>
      <c r="FO92" s="38">
        <f t="shared" si="819"/>
        <v>0</v>
      </c>
      <c r="FP92" s="29"/>
      <c r="FQ92" s="38">
        <f t="shared" si="198"/>
        <v>0</v>
      </c>
      <c r="FR92" s="38">
        <f t="shared" si="875"/>
        <v>0</v>
      </c>
      <c r="FS92" s="47">
        <f t="shared" si="876"/>
        <v>0</v>
      </c>
      <c r="FT92" s="101"/>
      <c r="FU92" s="29"/>
      <c r="FV92" s="98"/>
      <c r="FW92" s="29">
        <v>40</v>
      </c>
      <c r="FX92" s="38">
        <f t="shared" si="877"/>
        <v>0</v>
      </c>
      <c r="FY92" s="38">
        <f t="shared" si="820"/>
        <v>0</v>
      </c>
      <c r="FZ92" s="29"/>
      <c r="GA92" s="38">
        <f t="shared" si="308"/>
        <v>0</v>
      </c>
      <c r="GB92" s="38">
        <f t="shared" si="878"/>
        <v>0</v>
      </c>
      <c r="GC92" s="47">
        <f t="shared" si="879"/>
        <v>0</v>
      </c>
      <c r="GD92" s="101"/>
      <c r="GE92" s="29"/>
      <c r="GF92" s="98"/>
      <c r="GG92" s="29">
        <v>40</v>
      </c>
      <c r="GH92" s="38">
        <f t="shared" si="880"/>
        <v>0</v>
      </c>
      <c r="GI92" s="38">
        <f t="shared" si="773"/>
        <v>0</v>
      </c>
      <c r="GJ92" s="29"/>
      <c r="GK92" s="38">
        <f t="shared" si="203"/>
        <v>0</v>
      </c>
      <c r="GL92" s="38">
        <f t="shared" si="881"/>
        <v>0</v>
      </c>
      <c r="GM92" s="47">
        <f t="shared" si="882"/>
        <v>0</v>
      </c>
      <c r="GN92" s="101"/>
      <c r="GO92" s="29"/>
      <c r="GP92" s="98"/>
      <c r="GQ92" s="29">
        <v>40</v>
      </c>
      <c r="GR92" s="38">
        <f t="shared" si="883"/>
        <v>0</v>
      </c>
      <c r="GS92" s="38">
        <f t="shared" si="821"/>
        <v>0</v>
      </c>
      <c r="GT92" s="29"/>
      <c r="GU92" s="38">
        <f t="shared" si="313"/>
        <v>0</v>
      </c>
      <c r="GV92" s="38">
        <f t="shared" si="884"/>
        <v>0</v>
      </c>
      <c r="GW92" s="47">
        <f t="shared" si="885"/>
        <v>0</v>
      </c>
      <c r="GX92" s="101"/>
      <c r="GY92" s="29"/>
      <c r="GZ92" s="98"/>
      <c r="HA92" s="29">
        <v>40</v>
      </c>
      <c r="HB92" s="38">
        <f t="shared" si="886"/>
        <v>0</v>
      </c>
      <c r="HC92" s="38">
        <f t="shared" si="822"/>
        <v>0</v>
      </c>
      <c r="HD92" s="29"/>
      <c r="HE92" s="38">
        <f t="shared" si="208"/>
        <v>0</v>
      </c>
      <c r="HF92" s="38">
        <f t="shared" si="887"/>
        <v>0</v>
      </c>
      <c r="HG92" s="47">
        <f t="shared" si="888"/>
        <v>0</v>
      </c>
      <c r="HH92" s="101"/>
      <c r="HI92" s="29"/>
      <c r="HJ92" s="98"/>
      <c r="HK92" s="29">
        <v>40</v>
      </c>
      <c r="HL92" s="38">
        <f t="shared" si="889"/>
        <v>0</v>
      </c>
      <c r="HM92" s="38">
        <f t="shared" si="823"/>
        <v>0</v>
      </c>
      <c r="HN92" s="29"/>
      <c r="HO92" s="38">
        <f t="shared" si="318"/>
        <v>0</v>
      </c>
      <c r="HP92" s="38">
        <f t="shared" si="890"/>
        <v>0</v>
      </c>
      <c r="HQ92" s="47">
        <f t="shared" si="891"/>
        <v>0</v>
      </c>
      <c r="HR92" s="101"/>
      <c r="HS92" s="29"/>
      <c r="HT92" s="98"/>
      <c r="HU92" s="29">
        <v>40</v>
      </c>
      <c r="HV92" s="38">
        <f t="shared" si="892"/>
        <v>0</v>
      </c>
      <c r="HW92" s="38">
        <f t="shared" si="781"/>
        <v>0</v>
      </c>
      <c r="HX92" s="29"/>
      <c r="HY92" s="38">
        <f t="shared" si="213"/>
        <v>0</v>
      </c>
      <c r="HZ92" s="38">
        <f t="shared" si="893"/>
        <v>0</v>
      </c>
      <c r="IA92" s="47">
        <f t="shared" si="894"/>
        <v>0</v>
      </c>
      <c r="IB92" s="101"/>
      <c r="IC92" s="29"/>
      <c r="ID92" s="98"/>
      <c r="IE92" s="29">
        <v>40</v>
      </c>
      <c r="IF92" s="38">
        <f t="shared" si="895"/>
        <v>0</v>
      </c>
      <c r="IG92" s="38">
        <f t="shared" si="824"/>
        <v>0</v>
      </c>
      <c r="IH92" s="29"/>
      <c r="II92" s="38">
        <f t="shared" si="323"/>
        <v>0</v>
      </c>
      <c r="IJ92" s="38">
        <f t="shared" si="896"/>
        <v>0</v>
      </c>
      <c r="IK92" s="47">
        <f t="shared" si="897"/>
        <v>0</v>
      </c>
      <c r="IL92" s="101"/>
      <c r="IM92" s="29"/>
      <c r="IN92" s="98"/>
      <c r="IO92" s="29">
        <v>40</v>
      </c>
      <c r="IP92" s="38">
        <f t="shared" si="898"/>
        <v>0</v>
      </c>
      <c r="IQ92" s="38">
        <f t="shared" si="825"/>
        <v>0</v>
      </c>
      <c r="IR92" s="29"/>
      <c r="IS92" s="38">
        <f t="shared" si="218"/>
        <v>0</v>
      </c>
      <c r="IT92" s="38">
        <f t="shared" si="899"/>
        <v>0</v>
      </c>
      <c r="IU92" s="47">
        <f t="shared" si="900"/>
        <v>0</v>
      </c>
      <c r="IV92" s="101"/>
      <c r="IW92" s="29"/>
      <c r="IX92" s="98"/>
      <c r="IY92" s="29">
        <v>40</v>
      </c>
      <c r="IZ92" s="38">
        <f t="shared" si="901"/>
        <v>0</v>
      </c>
      <c r="JA92" s="38">
        <f t="shared" si="826"/>
        <v>0</v>
      </c>
      <c r="JB92" s="29"/>
      <c r="JC92" s="38">
        <f t="shared" si="328"/>
        <v>0</v>
      </c>
      <c r="JD92" s="38">
        <f t="shared" si="902"/>
        <v>0</v>
      </c>
      <c r="JE92" s="47">
        <f t="shared" si="903"/>
        <v>0</v>
      </c>
      <c r="JF92" s="101"/>
      <c r="JG92" s="29"/>
      <c r="JH92" s="98"/>
      <c r="JI92" s="29">
        <v>40</v>
      </c>
      <c r="JJ92" s="38">
        <f t="shared" si="904"/>
        <v>0</v>
      </c>
      <c r="JK92" s="38">
        <f t="shared" si="789"/>
        <v>0</v>
      </c>
      <c r="JL92" s="29"/>
      <c r="JM92" s="38">
        <f t="shared" si="223"/>
        <v>0</v>
      </c>
      <c r="JN92" s="38">
        <f t="shared" si="905"/>
        <v>0</v>
      </c>
      <c r="JO92" s="47">
        <f t="shared" si="906"/>
        <v>0</v>
      </c>
    </row>
    <row r="93" spans="1:275" x14ac:dyDescent="0.2">
      <c r="A93" s="34" t="s">
        <v>85</v>
      </c>
      <c r="B93" s="35">
        <v>4</v>
      </c>
      <c r="C93" s="35" t="s">
        <v>25</v>
      </c>
      <c r="D93" s="35">
        <v>42</v>
      </c>
      <c r="E93" s="36">
        <v>0.25</v>
      </c>
      <c r="F93" s="101"/>
      <c r="G93" s="29"/>
      <c r="H93" s="98"/>
      <c r="I93" s="29">
        <v>40</v>
      </c>
      <c r="J93" s="38">
        <f t="shared" si="827"/>
        <v>0</v>
      </c>
      <c r="K93" s="38">
        <f t="shared" ref="K93:K96" si="909">J93*$E93</f>
        <v>0</v>
      </c>
      <c r="L93" s="29"/>
      <c r="M93" s="38">
        <f t="shared" si="907"/>
        <v>0</v>
      </c>
      <c r="N93" s="38">
        <f t="shared" si="908"/>
        <v>0</v>
      </c>
      <c r="O93" s="47">
        <f t="shared" si="828"/>
        <v>0</v>
      </c>
      <c r="P93" s="101"/>
      <c r="Q93" s="29"/>
      <c r="R93" s="98"/>
      <c r="S93" s="29">
        <v>40</v>
      </c>
      <c r="T93" s="38">
        <f t="shared" si="829"/>
        <v>0</v>
      </c>
      <c r="U93" s="38">
        <f t="shared" si="807"/>
        <v>0</v>
      </c>
      <c r="V93" s="29"/>
      <c r="W93" s="38">
        <f t="shared" si="66"/>
        <v>0</v>
      </c>
      <c r="X93" s="38">
        <f t="shared" si="830"/>
        <v>0</v>
      </c>
      <c r="Y93" s="47">
        <f t="shared" si="831"/>
        <v>0</v>
      </c>
      <c r="Z93" s="101"/>
      <c r="AA93" s="29"/>
      <c r="AB93" s="98"/>
      <c r="AC93" s="29">
        <v>40</v>
      </c>
      <c r="AD93" s="38">
        <f t="shared" si="832"/>
        <v>0</v>
      </c>
      <c r="AE93" s="38">
        <f t="shared" si="808"/>
        <v>0</v>
      </c>
      <c r="AF93" s="29"/>
      <c r="AG93" s="38">
        <f t="shared" si="79"/>
        <v>0</v>
      </c>
      <c r="AH93" s="38">
        <f t="shared" si="833"/>
        <v>0</v>
      </c>
      <c r="AI93" s="47">
        <f t="shared" si="834"/>
        <v>0</v>
      </c>
      <c r="AJ93" s="101"/>
      <c r="AK93" s="29"/>
      <c r="AL93" s="98"/>
      <c r="AM93" s="29">
        <v>40</v>
      </c>
      <c r="AN93" s="38">
        <f t="shared" si="835"/>
        <v>0</v>
      </c>
      <c r="AO93" s="38">
        <f t="shared" si="809"/>
        <v>0</v>
      </c>
      <c r="AP93" s="29"/>
      <c r="AQ93" s="38">
        <f t="shared" si="273"/>
        <v>0</v>
      </c>
      <c r="AR93" s="38">
        <f t="shared" si="836"/>
        <v>0</v>
      </c>
      <c r="AS93" s="47">
        <f t="shared" si="837"/>
        <v>0</v>
      </c>
      <c r="AT93" s="101"/>
      <c r="AU93" s="29"/>
      <c r="AV93" s="98"/>
      <c r="AW93" s="29">
        <v>40</v>
      </c>
      <c r="AX93" s="38">
        <f t="shared" si="838"/>
        <v>0</v>
      </c>
      <c r="AY93" s="38">
        <f t="shared" si="810"/>
        <v>0</v>
      </c>
      <c r="AZ93" s="29"/>
      <c r="BA93" s="38">
        <f t="shared" si="120"/>
        <v>0</v>
      </c>
      <c r="BB93" s="38">
        <f t="shared" si="839"/>
        <v>0</v>
      </c>
      <c r="BC93" s="47">
        <f t="shared" si="840"/>
        <v>0</v>
      </c>
      <c r="BD93" s="101"/>
      <c r="BE93" s="29"/>
      <c r="BF93" s="98"/>
      <c r="BG93" s="29">
        <v>40</v>
      </c>
      <c r="BH93" s="38">
        <f t="shared" si="841"/>
        <v>0</v>
      </c>
      <c r="BI93" s="38">
        <f t="shared" si="811"/>
        <v>0</v>
      </c>
      <c r="BJ93" s="29"/>
      <c r="BK93" s="38">
        <f t="shared" si="278"/>
        <v>0</v>
      </c>
      <c r="BL93" s="38">
        <f t="shared" si="842"/>
        <v>0</v>
      </c>
      <c r="BM93" s="47">
        <f t="shared" si="843"/>
        <v>0</v>
      </c>
      <c r="BN93" s="101"/>
      <c r="BO93" s="29"/>
      <c r="BP93" s="98"/>
      <c r="BQ93" s="29">
        <v>40</v>
      </c>
      <c r="BR93" s="38">
        <f t="shared" si="844"/>
        <v>0</v>
      </c>
      <c r="BS93" s="38">
        <f t="shared" si="804"/>
        <v>0</v>
      </c>
      <c r="BT93" s="29"/>
      <c r="BU93" s="38">
        <f t="shared" si="173"/>
        <v>0</v>
      </c>
      <c r="BV93" s="38">
        <f t="shared" si="845"/>
        <v>0</v>
      </c>
      <c r="BW93" s="47">
        <f t="shared" si="846"/>
        <v>0</v>
      </c>
      <c r="BX93" s="101"/>
      <c r="BY93" s="29"/>
      <c r="BZ93" s="98"/>
      <c r="CA93" s="29">
        <v>40</v>
      </c>
      <c r="CB93" s="38">
        <f t="shared" si="847"/>
        <v>0</v>
      </c>
      <c r="CC93" s="38">
        <f t="shared" si="812"/>
        <v>0</v>
      </c>
      <c r="CD93" s="29"/>
      <c r="CE93" s="38">
        <f t="shared" si="283"/>
        <v>0</v>
      </c>
      <c r="CF93" s="38">
        <f t="shared" si="848"/>
        <v>0</v>
      </c>
      <c r="CG93" s="47">
        <f t="shared" si="849"/>
        <v>0</v>
      </c>
      <c r="CH93" s="101"/>
      <c r="CI93" s="29"/>
      <c r="CJ93" s="98"/>
      <c r="CK93" s="29">
        <v>40</v>
      </c>
      <c r="CL93" s="38">
        <f t="shared" si="850"/>
        <v>0</v>
      </c>
      <c r="CM93" s="38">
        <f t="shared" si="813"/>
        <v>0</v>
      </c>
      <c r="CN93" s="29"/>
      <c r="CO93" s="38">
        <f t="shared" si="178"/>
        <v>0</v>
      </c>
      <c r="CP93" s="38">
        <f t="shared" si="851"/>
        <v>0</v>
      </c>
      <c r="CQ93" s="47">
        <f t="shared" si="852"/>
        <v>0</v>
      </c>
      <c r="CR93" s="101"/>
      <c r="CS93" s="29"/>
      <c r="CT93" s="98"/>
      <c r="CU93" s="29">
        <v>40</v>
      </c>
      <c r="CV93" s="38">
        <f t="shared" si="853"/>
        <v>0</v>
      </c>
      <c r="CW93" s="38">
        <f t="shared" si="814"/>
        <v>0</v>
      </c>
      <c r="CX93" s="29"/>
      <c r="CY93" s="38">
        <f t="shared" si="288"/>
        <v>0</v>
      </c>
      <c r="CZ93" s="38">
        <f t="shared" si="854"/>
        <v>0</v>
      </c>
      <c r="DA93" s="47">
        <f t="shared" si="855"/>
        <v>0</v>
      </c>
      <c r="DB93" s="101"/>
      <c r="DC93" s="29"/>
      <c r="DD93" s="98"/>
      <c r="DE93" s="29">
        <v>40</v>
      </c>
      <c r="DF93" s="38">
        <f t="shared" si="856"/>
        <v>0</v>
      </c>
      <c r="DG93" s="38">
        <f t="shared" si="757"/>
        <v>0</v>
      </c>
      <c r="DH93" s="29"/>
      <c r="DI93" s="38">
        <f t="shared" si="183"/>
        <v>0</v>
      </c>
      <c r="DJ93" s="38">
        <f t="shared" si="857"/>
        <v>0</v>
      </c>
      <c r="DK93" s="47">
        <f t="shared" si="858"/>
        <v>0</v>
      </c>
      <c r="DL93" s="101"/>
      <c r="DM93" s="29"/>
      <c r="DN93" s="98"/>
      <c r="DO93" s="29">
        <v>40</v>
      </c>
      <c r="DP93" s="38">
        <f t="shared" si="859"/>
        <v>0</v>
      </c>
      <c r="DQ93" s="38">
        <f t="shared" si="815"/>
        <v>0</v>
      </c>
      <c r="DR93" s="29"/>
      <c r="DS93" s="38">
        <f t="shared" si="293"/>
        <v>0</v>
      </c>
      <c r="DT93" s="38">
        <f t="shared" si="860"/>
        <v>0</v>
      </c>
      <c r="DU93" s="47">
        <f t="shared" si="861"/>
        <v>0</v>
      </c>
      <c r="DV93" s="101"/>
      <c r="DW93" s="29"/>
      <c r="DX93" s="98"/>
      <c r="DY93" s="29">
        <v>40</v>
      </c>
      <c r="DZ93" s="38">
        <f t="shared" si="862"/>
        <v>0</v>
      </c>
      <c r="EA93" s="38">
        <f t="shared" si="816"/>
        <v>0</v>
      </c>
      <c r="EB93" s="29"/>
      <c r="EC93" s="38">
        <f t="shared" si="188"/>
        <v>0</v>
      </c>
      <c r="ED93" s="38">
        <f t="shared" si="863"/>
        <v>0</v>
      </c>
      <c r="EE93" s="47">
        <f t="shared" si="864"/>
        <v>0</v>
      </c>
      <c r="EF93" s="101"/>
      <c r="EG93" s="29"/>
      <c r="EH93" s="98"/>
      <c r="EI93" s="29">
        <v>40</v>
      </c>
      <c r="EJ93" s="38">
        <f t="shared" si="865"/>
        <v>0</v>
      </c>
      <c r="EK93" s="38">
        <f t="shared" si="817"/>
        <v>0</v>
      </c>
      <c r="EL93" s="29"/>
      <c r="EM93" s="38">
        <f t="shared" si="298"/>
        <v>0</v>
      </c>
      <c r="EN93" s="38">
        <f t="shared" si="866"/>
        <v>0</v>
      </c>
      <c r="EO93" s="47">
        <f t="shared" si="867"/>
        <v>0</v>
      </c>
      <c r="EP93" s="101"/>
      <c r="EQ93" s="29"/>
      <c r="ER93" s="98"/>
      <c r="ES93" s="29">
        <v>40</v>
      </c>
      <c r="ET93" s="38">
        <f t="shared" si="868"/>
        <v>0</v>
      </c>
      <c r="EU93" s="38">
        <f t="shared" si="765"/>
        <v>0</v>
      </c>
      <c r="EV93" s="29"/>
      <c r="EW93" s="38">
        <f t="shared" si="193"/>
        <v>0</v>
      </c>
      <c r="EX93" s="38">
        <f t="shared" si="869"/>
        <v>0</v>
      </c>
      <c r="EY93" s="47">
        <f t="shared" si="870"/>
        <v>0</v>
      </c>
      <c r="EZ93" s="101"/>
      <c r="FA93" s="29"/>
      <c r="FB93" s="98"/>
      <c r="FC93" s="29">
        <v>40</v>
      </c>
      <c r="FD93" s="38">
        <f t="shared" si="871"/>
        <v>0</v>
      </c>
      <c r="FE93" s="38">
        <f t="shared" si="818"/>
        <v>0</v>
      </c>
      <c r="FF93" s="29"/>
      <c r="FG93" s="38">
        <f t="shared" si="303"/>
        <v>0</v>
      </c>
      <c r="FH93" s="38">
        <f t="shared" si="872"/>
        <v>0</v>
      </c>
      <c r="FI93" s="47">
        <f t="shared" si="873"/>
        <v>0</v>
      </c>
      <c r="FJ93" s="101"/>
      <c r="FK93" s="29"/>
      <c r="FL93" s="98"/>
      <c r="FM93" s="29">
        <v>40</v>
      </c>
      <c r="FN93" s="38">
        <f t="shared" si="874"/>
        <v>0</v>
      </c>
      <c r="FO93" s="38">
        <f t="shared" si="819"/>
        <v>0</v>
      </c>
      <c r="FP93" s="29"/>
      <c r="FQ93" s="38">
        <f t="shared" si="198"/>
        <v>0</v>
      </c>
      <c r="FR93" s="38">
        <f t="shared" si="875"/>
        <v>0</v>
      </c>
      <c r="FS93" s="47">
        <f t="shared" si="876"/>
        <v>0</v>
      </c>
      <c r="FT93" s="101"/>
      <c r="FU93" s="29"/>
      <c r="FV93" s="98"/>
      <c r="FW93" s="29">
        <v>40</v>
      </c>
      <c r="FX93" s="38">
        <f t="shared" si="877"/>
        <v>0</v>
      </c>
      <c r="FY93" s="38">
        <f t="shared" si="820"/>
        <v>0</v>
      </c>
      <c r="FZ93" s="29"/>
      <c r="GA93" s="38">
        <f t="shared" si="308"/>
        <v>0</v>
      </c>
      <c r="GB93" s="38">
        <f t="shared" si="878"/>
        <v>0</v>
      </c>
      <c r="GC93" s="47">
        <f t="shared" si="879"/>
        <v>0</v>
      </c>
      <c r="GD93" s="101"/>
      <c r="GE93" s="29"/>
      <c r="GF93" s="98"/>
      <c r="GG93" s="29">
        <v>40</v>
      </c>
      <c r="GH93" s="38">
        <f t="shared" si="880"/>
        <v>0</v>
      </c>
      <c r="GI93" s="38">
        <f t="shared" si="773"/>
        <v>0</v>
      </c>
      <c r="GJ93" s="29"/>
      <c r="GK93" s="38">
        <f t="shared" si="203"/>
        <v>0</v>
      </c>
      <c r="GL93" s="38">
        <f t="shared" si="881"/>
        <v>0</v>
      </c>
      <c r="GM93" s="47">
        <f t="shared" si="882"/>
        <v>0</v>
      </c>
      <c r="GN93" s="101"/>
      <c r="GO93" s="29"/>
      <c r="GP93" s="98"/>
      <c r="GQ93" s="29">
        <v>40</v>
      </c>
      <c r="GR93" s="38">
        <f t="shared" si="883"/>
        <v>0</v>
      </c>
      <c r="GS93" s="38">
        <f t="shared" si="821"/>
        <v>0</v>
      </c>
      <c r="GT93" s="29"/>
      <c r="GU93" s="38">
        <f t="shared" si="313"/>
        <v>0</v>
      </c>
      <c r="GV93" s="38">
        <f t="shared" si="884"/>
        <v>0</v>
      </c>
      <c r="GW93" s="47">
        <f t="shared" si="885"/>
        <v>0</v>
      </c>
      <c r="GX93" s="101"/>
      <c r="GY93" s="29"/>
      <c r="GZ93" s="98"/>
      <c r="HA93" s="29">
        <v>40</v>
      </c>
      <c r="HB93" s="38">
        <f t="shared" si="886"/>
        <v>0</v>
      </c>
      <c r="HC93" s="38">
        <f t="shared" si="822"/>
        <v>0</v>
      </c>
      <c r="HD93" s="29"/>
      <c r="HE93" s="38">
        <f t="shared" si="208"/>
        <v>0</v>
      </c>
      <c r="HF93" s="38">
        <f t="shared" si="887"/>
        <v>0</v>
      </c>
      <c r="HG93" s="47">
        <f t="shared" si="888"/>
        <v>0</v>
      </c>
      <c r="HH93" s="101"/>
      <c r="HI93" s="29"/>
      <c r="HJ93" s="98"/>
      <c r="HK93" s="29">
        <v>40</v>
      </c>
      <c r="HL93" s="38">
        <f t="shared" si="889"/>
        <v>0</v>
      </c>
      <c r="HM93" s="38">
        <f t="shared" si="823"/>
        <v>0</v>
      </c>
      <c r="HN93" s="29"/>
      <c r="HO93" s="38">
        <f t="shared" si="318"/>
        <v>0</v>
      </c>
      <c r="HP93" s="38">
        <f t="shared" si="890"/>
        <v>0</v>
      </c>
      <c r="HQ93" s="47">
        <f t="shared" si="891"/>
        <v>0</v>
      </c>
      <c r="HR93" s="101"/>
      <c r="HS93" s="29"/>
      <c r="HT93" s="98"/>
      <c r="HU93" s="29">
        <v>40</v>
      </c>
      <c r="HV93" s="38">
        <f t="shared" si="892"/>
        <v>0</v>
      </c>
      <c r="HW93" s="38">
        <f t="shared" si="781"/>
        <v>0</v>
      </c>
      <c r="HX93" s="29"/>
      <c r="HY93" s="38">
        <f t="shared" si="213"/>
        <v>0</v>
      </c>
      <c r="HZ93" s="38">
        <f t="shared" si="893"/>
        <v>0</v>
      </c>
      <c r="IA93" s="47">
        <f t="shared" si="894"/>
        <v>0</v>
      </c>
      <c r="IB93" s="101"/>
      <c r="IC93" s="29"/>
      <c r="ID93" s="98"/>
      <c r="IE93" s="29">
        <v>40</v>
      </c>
      <c r="IF93" s="38">
        <f t="shared" si="895"/>
        <v>0</v>
      </c>
      <c r="IG93" s="38">
        <f t="shared" si="824"/>
        <v>0</v>
      </c>
      <c r="IH93" s="29"/>
      <c r="II93" s="38">
        <f t="shared" si="323"/>
        <v>0</v>
      </c>
      <c r="IJ93" s="38">
        <f t="shared" si="896"/>
        <v>0</v>
      </c>
      <c r="IK93" s="47">
        <f t="shared" si="897"/>
        <v>0</v>
      </c>
      <c r="IL93" s="101"/>
      <c r="IM93" s="29"/>
      <c r="IN93" s="98"/>
      <c r="IO93" s="29">
        <v>40</v>
      </c>
      <c r="IP93" s="38">
        <f t="shared" si="898"/>
        <v>0</v>
      </c>
      <c r="IQ93" s="38">
        <f t="shared" si="825"/>
        <v>0</v>
      </c>
      <c r="IR93" s="29"/>
      <c r="IS93" s="38">
        <f t="shared" si="218"/>
        <v>0</v>
      </c>
      <c r="IT93" s="38">
        <f t="shared" si="899"/>
        <v>0</v>
      </c>
      <c r="IU93" s="47">
        <f t="shared" si="900"/>
        <v>0</v>
      </c>
      <c r="IV93" s="101"/>
      <c r="IW93" s="29"/>
      <c r="IX93" s="98"/>
      <c r="IY93" s="29">
        <v>40</v>
      </c>
      <c r="IZ93" s="38">
        <f t="shared" si="901"/>
        <v>0</v>
      </c>
      <c r="JA93" s="38">
        <f t="shared" si="826"/>
        <v>0</v>
      </c>
      <c r="JB93" s="29"/>
      <c r="JC93" s="38">
        <f t="shared" si="328"/>
        <v>0</v>
      </c>
      <c r="JD93" s="38">
        <f t="shared" si="902"/>
        <v>0</v>
      </c>
      <c r="JE93" s="47">
        <f t="shared" si="903"/>
        <v>0</v>
      </c>
      <c r="JF93" s="101"/>
      <c r="JG93" s="29"/>
      <c r="JH93" s="98"/>
      <c r="JI93" s="29">
        <v>40</v>
      </c>
      <c r="JJ93" s="38">
        <f t="shared" si="904"/>
        <v>0</v>
      </c>
      <c r="JK93" s="38">
        <f t="shared" si="789"/>
        <v>0</v>
      </c>
      <c r="JL93" s="29"/>
      <c r="JM93" s="38">
        <f t="shared" si="223"/>
        <v>0</v>
      </c>
      <c r="JN93" s="38">
        <f t="shared" si="905"/>
        <v>0</v>
      </c>
      <c r="JO93" s="47">
        <f t="shared" si="906"/>
        <v>0</v>
      </c>
    </row>
    <row r="94" spans="1:275" x14ac:dyDescent="0.2">
      <c r="A94" s="93" t="s">
        <v>86</v>
      </c>
      <c r="B94" s="35">
        <v>4</v>
      </c>
      <c r="C94" s="35" t="s">
        <v>25</v>
      </c>
      <c r="D94" s="35">
        <v>42</v>
      </c>
      <c r="E94" s="36">
        <v>0.25</v>
      </c>
      <c r="F94" s="101"/>
      <c r="G94" s="29"/>
      <c r="H94" s="98"/>
      <c r="I94" s="29">
        <v>40</v>
      </c>
      <c r="J94" s="38">
        <f t="shared" ref="J94:J102" si="910">ROUNDUP(G94/I94,0)</f>
        <v>0</v>
      </c>
      <c r="K94" s="38">
        <f t="shared" si="909"/>
        <v>0</v>
      </c>
      <c r="L94" s="29"/>
      <c r="M94" s="38">
        <f t="shared" si="907"/>
        <v>0</v>
      </c>
      <c r="N94" s="38">
        <f t="shared" si="908"/>
        <v>0</v>
      </c>
      <c r="O94" s="47">
        <f t="shared" ref="O94:O102" si="911">IF($C94="C",$B94*ROUNDUP(G94/I94,0),IF($C94="L",2*$B94*ROUNDUP(G94/I94,0),0))</f>
        <v>0</v>
      </c>
      <c r="P94" s="101"/>
      <c r="Q94" s="29"/>
      <c r="R94" s="98"/>
      <c r="S94" s="29">
        <v>40</v>
      </c>
      <c r="T94" s="38">
        <f t="shared" si="829"/>
        <v>0</v>
      </c>
      <c r="U94" s="38">
        <f t="shared" si="807"/>
        <v>0</v>
      </c>
      <c r="V94" s="29"/>
      <c r="W94" s="38">
        <f t="shared" si="66"/>
        <v>0</v>
      </c>
      <c r="X94" s="38">
        <f t="shared" si="830"/>
        <v>0</v>
      </c>
      <c r="Y94" s="47">
        <f t="shared" si="831"/>
        <v>0</v>
      </c>
      <c r="Z94" s="101"/>
      <c r="AA94" s="29"/>
      <c r="AB94" s="98"/>
      <c r="AC94" s="29">
        <v>40</v>
      </c>
      <c r="AD94" s="38">
        <f t="shared" si="832"/>
        <v>0</v>
      </c>
      <c r="AE94" s="38">
        <f t="shared" si="808"/>
        <v>0</v>
      </c>
      <c r="AF94" s="29"/>
      <c r="AG94" s="38">
        <f t="shared" si="79"/>
        <v>0</v>
      </c>
      <c r="AH94" s="38">
        <f t="shared" si="833"/>
        <v>0</v>
      </c>
      <c r="AI94" s="47">
        <f t="shared" si="834"/>
        <v>0</v>
      </c>
      <c r="AJ94" s="101"/>
      <c r="AK94" s="29"/>
      <c r="AL94" s="98"/>
      <c r="AM94" s="29">
        <v>40</v>
      </c>
      <c r="AN94" s="38">
        <f t="shared" si="835"/>
        <v>0</v>
      </c>
      <c r="AO94" s="38">
        <f t="shared" si="809"/>
        <v>0</v>
      </c>
      <c r="AP94" s="29"/>
      <c r="AQ94" s="38">
        <f t="shared" si="273"/>
        <v>0</v>
      </c>
      <c r="AR94" s="38">
        <f t="shared" si="836"/>
        <v>0</v>
      </c>
      <c r="AS94" s="47">
        <f t="shared" si="837"/>
        <v>0</v>
      </c>
      <c r="AT94" s="101"/>
      <c r="AU94" s="29"/>
      <c r="AV94" s="98"/>
      <c r="AW94" s="29">
        <v>40</v>
      </c>
      <c r="AX94" s="38">
        <f t="shared" si="838"/>
        <v>0</v>
      </c>
      <c r="AY94" s="38">
        <f t="shared" si="810"/>
        <v>0</v>
      </c>
      <c r="AZ94" s="29"/>
      <c r="BA94" s="38">
        <f t="shared" si="120"/>
        <v>0</v>
      </c>
      <c r="BB94" s="38">
        <f t="shared" si="839"/>
        <v>0</v>
      </c>
      <c r="BC94" s="47">
        <f t="shared" si="840"/>
        <v>0</v>
      </c>
      <c r="BD94" s="101"/>
      <c r="BE94" s="29"/>
      <c r="BF94" s="98"/>
      <c r="BG94" s="29">
        <v>40</v>
      </c>
      <c r="BH94" s="38">
        <f t="shared" si="841"/>
        <v>0</v>
      </c>
      <c r="BI94" s="38">
        <f t="shared" si="811"/>
        <v>0</v>
      </c>
      <c r="BJ94" s="29"/>
      <c r="BK94" s="38">
        <f t="shared" si="278"/>
        <v>0</v>
      </c>
      <c r="BL94" s="38">
        <f t="shared" si="842"/>
        <v>0</v>
      </c>
      <c r="BM94" s="47">
        <f t="shared" si="843"/>
        <v>0</v>
      </c>
      <c r="BN94" s="101"/>
      <c r="BO94" s="29"/>
      <c r="BP94" s="98"/>
      <c r="BQ94" s="29">
        <v>40</v>
      </c>
      <c r="BR94" s="38">
        <f t="shared" si="844"/>
        <v>0</v>
      </c>
      <c r="BS94" s="38">
        <f t="shared" si="804"/>
        <v>0</v>
      </c>
      <c r="BT94" s="29"/>
      <c r="BU94" s="38">
        <f t="shared" si="173"/>
        <v>0</v>
      </c>
      <c r="BV94" s="38">
        <f t="shared" si="845"/>
        <v>0</v>
      </c>
      <c r="BW94" s="47">
        <f t="shared" si="846"/>
        <v>0</v>
      </c>
      <c r="BX94" s="101"/>
      <c r="BY94" s="29"/>
      <c r="BZ94" s="98"/>
      <c r="CA94" s="29">
        <v>40</v>
      </c>
      <c r="CB94" s="38">
        <f t="shared" si="847"/>
        <v>0</v>
      </c>
      <c r="CC94" s="38">
        <f t="shared" si="812"/>
        <v>0</v>
      </c>
      <c r="CD94" s="29"/>
      <c r="CE94" s="38">
        <f t="shared" si="283"/>
        <v>0</v>
      </c>
      <c r="CF94" s="38">
        <f t="shared" si="848"/>
        <v>0</v>
      </c>
      <c r="CG94" s="47">
        <f t="shared" si="849"/>
        <v>0</v>
      </c>
      <c r="CH94" s="101"/>
      <c r="CI94" s="29"/>
      <c r="CJ94" s="98"/>
      <c r="CK94" s="29">
        <v>40</v>
      </c>
      <c r="CL94" s="38">
        <f t="shared" si="850"/>
        <v>0</v>
      </c>
      <c r="CM94" s="38">
        <f t="shared" si="813"/>
        <v>0</v>
      </c>
      <c r="CN94" s="29"/>
      <c r="CO94" s="38">
        <f t="shared" si="178"/>
        <v>0</v>
      </c>
      <c r="CP94" s="38">
        <f t="shared" si="851"/>
        <v>0</v>
      </c>
      <c r="CQ94" s="47">
        <f t="shared" si="852"/>
        <v>0</v>
      </c>
      <c r="CR94" s="101"/>
      <c r="CS94" s="29"/>
      <c r="CT94" s="98"/>
      <c r="CU94" s="29">
        <v>40</v>
      </c>
      <c r="CV94" s="38">
        <f t="shared" si="853"/>
        <v>0</v>
      </c>
      <c r="CW94" s="38">
        <f t="shared" si="814"/>
        <v>0</v>
      </c>
      <c r="CX94" s="29"/>
      <c r="CY94" s="38">
        <f t="shared" si="288"/>
        <v>0</v>
      </c>
      <c r="CZ94" s="38">
        <f t="shared" si="854"/>
        <v>0</v>
      </c>
      <c r="DA94" s="47">
        <f t="shared" si="855"/>
        <v>0</v>
      </c>
      <c r="DB94" s="101"/>
      <c r="DC94" s="29"/>
      <c r="DD94" s="98"/>
      <c r="DE94" s="29">
        <v>40</v>
      </c>
      <c r="DF94" s="38">
        <f t="shared" si="856"/>
        <v>0</v>
      </c>
      <c r="DG94" s="38">
        <f t="shared" si="757"/>
        <v>0</v>
      </c>
      <c r="DH94" s="29"/>
      <c r="DI94" s="38">
        <f t="shared" si="183"/>
        <v>0</v>
      </c>
      <c r="DJ94" s="38">
        <f t="shared" si="857"/>
        <v>0</v>
      </c>
      <c r="DK94" s="47">
        <f t="shared" si="858"/>
        <v>0</v>
      </c>
      <c r="DL94" s="101"/>
      <c r="DM94" s="29"/>
      <c r="DN94" s="98"/>
      <c r="DO94" s="29">
        <v>40</v>
      </c>
      <c r="DP94" s="38">
        <f t="shared" si="859"/>
        <v>0</v>
      </c>
      <c r="DQ94" s="38">
        <f t="shared" si="815"/>
        <v>0</v>
      </c>
      <c r="DR94" s="29"/>
      <c r="DS94" s="38">
        <f t="shared" si="293"/>
        <v>0</v>
      </c>
      <c r="DT94" s="38">
        <f t="shared" si="860"/>
        <v>0</v>
      </c>
      <c r="DU94" s="47">
        <f t="shared" si="861"/>
        <v>0</v>
      </c>
      <c r="DV94" s="101"/>
      <c r="DW94" s="29"/>
      <c r="DX94" s="98"/>
      <c r="DY94" s="29">
        <v>40</v>
      </c>
      <c r="DZ94" s="38">
        <f t="shared" si="862"/>
        <v>0</v>
      </c>
      <c r="EA94" s="38">
        <f t="shared" si="816"/>
        <v>0</v>
      </c>
      <c r="EB94" s="29"/>
      <c r="EC94" s="38">
        <f t="shared" si="188"/>
        <v>0</v>
      </c>
      <c r="ED94" s="38">
        <f t="shared" si="863"/>
        <v>0</v>
      </c>
      <c r="EE94" s="47">
        <f t="shared" si="864"/>
        <v>0</v>
      </c>
      <c r="EF94" s="101"/>
      <c r="EG94" s="29"/>
      <c r="EH94" s="98"/>
      <c r="EI94" s="29">
        <v>40</v>
      </c>
      <c r="EJ94" s="38">
        <f t="shared" si="865"/>
        <v>0</v>
      </c>
      <c r="EK94" s="38">
        <f t="shared" si="817"/>
        <v>0</v>
      </c>
      <c r="EL94" s="29"/>
      <c r="EM94" s="38">
        <f t="shared" si="298"/>
        <v>0</v>
      </c>
      <c r="EN94" s="38">
        <f t="shared" si="866"/>
        <v>0</v>
      </c>
      <c r="EO94" s="47">
        <f t="shared" si="867"/>
        <v>0</v>
      </c>
      <c r="EP94" s="101"/>
      <c r="EQ94" s="29"/>
      <c r="ER94" s="98"/>
      <c r="ES94" s="29">
        <v>40</v>
      </c>
      <c r="ET94" s="38">
        <f t="shared" si="868"/>
        <v>0</v>
      </c>
      <c r="EU94" s="38">
        <f t="shared" si="765"/>
        <v>0</v>
      </c>
      <c r="EV94" s="29"/>
      <c r="EW94" s="38">
        <f t="shared" si="193"/>
        <v>0</v>
      </c>
      <c r="EX94" s="38">
        <f t="shared" si="869"/>
        <v>0</v>
      </c>
      <c r="EY94" s="47">
        <f t="shared" si="870"/>
        <v>0</v>
      </c>
      <c r="EZ94" s="101"/>
      <c r="FA94" s="29"/>
      <c r="FB94" s="98"/>
      <c r="FC94" s="29">
        <v>40</v>
      </c>
      <c r="FD94" s="38">
        <f t="shared" si="871"/>
        <v>0</v>
      </c>
      <c r="FE94" s="38">
        <f t="shared" si="818"/>
        <v>0</v>
      </c>
      <c r="FF94" s="29"/>
      <c r="FG94" s="38">
        <f t="shared" si="303"/>
        <v>0</v>
      </c>
      <c r="FH94" s="38">
        <f t="shared" si="872"/>
        <v>0</v>
      </c>
      <c r="FI94" s="47">
        <f t="shared" si="873"/>
        <v>0</v>
      </c>
      <c r="FJ94" s="101"/>
      <c r="FK94" s="29"/>
      <c r="FL94" s="98"/>
      <c r="FM94" s="29">
        <v>40</v>
      </c>
      <c r="FN94" s="38">
        <f t="shared" si="874"/>
        <v>0</v>
      </c>
      <c r="FO94" s="38">
        <f t="shared" si="819"/>
        <v>0</v>
      </c>
      <c r="FP94" s="29"/>
      <c r="FQ94" s="38">
        <f t="shared" si="198"/>
        <v>0</v>
      </c>
      <c r="FR94" s="38">
        <f t="shared" si="875"/>
        <v>0</v>
      </c>
      <c r="FS94" s="47">
        <f t="shared" si="876"/>
        <v>0</v>
      </c>
      <c r="FT94" s="101"/>
      <c r="FU94" s="29"/>
      <c r="FV94" s="98"/>
      <c r="FW94" s="29">
        <v>40</v>
      </c>
      <c r="FX94" s="38">
        <f t="shared" si="877"/>
        <v>0</v>
      </c>
      <c r="FY94" s="38">
        <f t="shared" si="820"/>
        <v>0</v>
      </c>
      <c r="FZ94" s="29"/>
      <c r="GA94" s="38">
        <f t="shared" si="308"/>
        <v>0</v>
      </c>
      <c r="GB94" s="38">
        <f t="shared" si="878"/>
        <v>0</v>
      </c>
      <c r="GC94" s="47">
        <f t="shared" si="879"/>
        <v>0</v>
      </c>
      <c r="GD94" s="101"/>
      <c r="GE94" s="29"/>
      <c r="GF94" s="98"/>
      <c r="GG94" s="29">
        <v>40</v>
      </c>
      <c r="GH94" s="38">
        <f t="shared" si="880"/>
        <v>0</v>
      </c>
      <c r="GI94" s="38">
        <f t="shared" si="773"/>
        <v>0</v>
      </c>
      <c r="GJ94" s="29"/>
      <c r="GK94" s="38">
        <f t="shared" si="203"/>
        <v>0</v>
      </c>
      <c r="GL94" s="38">
        <f t="shared" si="881"/>
        <v>0</v>
      </c>
      <c r="GM94" s="47">
        <f t="shared" si="882"/>
        <v>0</v>
      </c>
      <c r="GN94" s="101"/>
      <c r="GO94" s="29"/>
      <c r="GP94" s="98"/>
      <c r="GQ94" s="29">
        <v>40</v>
      </c>
      <c r="GR94" s="38">
        <f t="shared" si="883"/>
        <v>0</v>
      </c>
      <c r="GS94" s="38">
        <f t="shared" si="821"/>
        <v>0</v>
      </c>
      <c r="GT94" s="29"/>
      <c r="GU94" s="38">
        <f t="shared" si="313"/>
        <v>0</v>
      </c>
      <c r="GV94" s="38">
        <f t="shared" si="884"/>
        <v>0</v>
      </c>
      <c r="GW94" s="47">
        <f t="shared" si="885"/>
        <v>0</v>
      </c>
      <c r="GX94" s="101"/>
      <c r="GY94" s="29"/>
      <c r="GZ94" s="98"/>
      <c r="HA94" s="29">
        <v>40</v>
      </c>
      <c r="HB94" s="38">
        <f t="shared" si="886"/>
        <v>0</v>
      </c>
      <c r="HC94" s="38">
        <f t="shared" si="822"/>
        <v>0</v>
      </c>
      <c r="HD94" s="29"/>
      <c r="HE94" s="38">
        <f t="shared" si="208"/>
        <v>0</v>
      </c>
      <c r="HF94" s="38">
        <f t="shared" si="887"/>
        <v>0</v>
      </c>
      <c r="HG94" s="47">
        <f t="shared" si="888"/>
        <v>0</v>
      </c>
      <c r="HH94" s="101"/>
      <c r="HI94" s="29"/>
      <c r="HJ94" s="98"/>
      <c r="HK94" s="29">
        <v>40</v>
      </c>
      <c r="HL94" s="38">
        <f t="shared" si="889"/>
        <v>0</v>
      </c>
      <c r="HM94" s="38">
        <f t="shared" si="823"/>
        <v>0</v>
      </c>
      <c r="HN94" s="29"/>
      <c r="HO94" s="38">
        <f t="shared" si="318"/>
        <v>0</v>
      </c>
      <c r="HP94" s="38">
        <f t="shared" si="890"/>
        <v>0</v>
      </c>
      <c r="HQ94" s="47">
        <f t="shared" si="891"/>
        <v>0</v>
      </c>
      <c r="HR94" s="101"/>
      <c r="HS94" s="29"/>
      <c r="HT94" s="98"/>
      <c r="HU94" s="29">
        <v>40</v>
      </c>
      <c r="HV94" s="38">
        <f t="shared" si="892"/>
        <v>0</v>
      </c>
      <c r="HW94" s="38">
        <f t="shared" si="781"/>
        <v>0</v>
      </c>
      <c r="HX94" s="29"/>
      <c r="HY94" s="38">
        <f t="shared" si="213"/>
        <v>0</v>
      </c>
      <c r="HZ94" s="38">
        <f t="shared" si="893"/>
        <v>0</v>
      </c>
      <c r="IA94" s="47">
        <f t="shared" si="894"/>
        <v>0</v>
      </c>
      <c r="IB94" s="101"/>
      <c r="IC94" s="29"/>
      <c r="ID94" s="98"/>
      <c r="IE94" s="29">
        <v>40</v>
      </c>
      <c r="IF94" s="38">
        <f t="shared" si="895"/>
        <v>0</v>
      </c>
      <c r="IG94" s="38">
        <f t="shared" si="824"/>
        <v>0</v>
      </c>
      <c r="IH94" s="29"/>
      <c r="II94" s="38">
        <f t="shared" si="323"/>
        <v>0</v>
      </c>
      <c r="IJ94" s="38">
        <f t="shared" si="896"/>
        <v>0</v>
      </c>
      <c r="IK94" s="47">
        <f t="shared" si="897"/>
        <v>0</v>
      </c>
      <c r="IL94" s="101"/>
      <c r="IM94" s="29"/>
      <c r="IN94" s="98"/>
      <c r="IO94" s="29">
        <v>40</v>
      </c>
      <c r="IP94" s="38">
        <f t="shared" si="898"/>
        <v>0</v>
      </c>
      <c r="IQ94" s="38">
        <f t="shared" si="825"/>
        <v>0</v>
      </c>
      <c r="IR94" s="29"/>
      <c r="IS94" s="38">
        <f t="shared" si="218"/>
        <v>0</v>
      </c>
      <c r="IT94" s="38">
        <f t="shared" si="899"/>
        <v>0</v>
      </c>
      <c r="IU94" s="47">
        <f t="shared" si="900"/>
        <v>0</v>
      </c>
      <c r="IV94" s="101"/>
      <c r="IW94" s="29"/>
      <c r="IX94" s="98"/>
      <c r="IY94" s="29">
        <v>40</v>
      </c>
      <c r="IZ94" s="38">
        <f t="shared" si="901"/>
        <v>0</v>
      </c>
      <c r="JA94" s="38">
        <f t="shared" si="826"/>
        <v>0</v>
      </c>
      <c r="JB94" s="29"/>
      <c r="JC94" s="38">
        <f t="shared" si="328"/>
        <v>0</v>
      </c>
      <c r="JD94" s="38">
        <f t="shared" si="902"/>
        <v>0</v>
      </c>
      <c r="JE94" s="47">
        <f t="shared" si="903"/>
        <v>0</v>
      </c>
      <c r="JF94" s="101"/>
      <c r="JG94" s="29"/>
      <c r="JH94" s="98"/>
      <c r="JI94" s="29">
        <v>40</v>
      </c>
      <c r="JJ94" s="38">
        <f t="shared" si="904"/>
        <v>0</v>
      </c>
      <c r="JK94" s="38">
        <f t="shared" si="789"/>
        <v>0</v>
      </c>
      <c r="JL94" s="29"/>
      <c r="JM94" s="38">
        <f t="shared" si="223"/>
        <v>0</v>
      </c>
      <c r="JN94" s="38">
        <f t="shared" si="905"/>
        <v>0</v>
      </c>
      <c r="JO94" s="47">
        <f t="shared" si="906"/>
        <v>0</v>
      </c>
    </row>
    <row r="95" spans="1:275" x14ac:dyDescent="0.2">
      <c r="A95" s="93" t="s">
        <v>87</v>
      </c>
      <c r="B95" s="35">
        <v>4</v>
      </c>
      <c r="C95" s="35" t="s">
        <v>25</v>
      </c>
      <c r="D95" s="35">
        <v>42</v>
      </c>
      <c r="E95" s="36">
        <v>0.25</v>
      </c>
      <c r="F95" s="101"/>
      <c r="G95" s="29"/>
      <c r="H95" s="98"/>
      <c r="I95" s="29">
        <v>40</v>
      </c>
      <c r="J95" s="38">
        <f t="shared" si="910"/>
        <v>0</v>
      </c>
      <c r="K95" s="38">
        <f t="shared" si="909"/>
        <v>0</v>
      </c>
      <c r="L95" s="29"/>
      <c r="M95" s="38">
        <f t="shared" si="907"/>
        <v>0</v>
      </c>
      <c r="N95" s="38">
        <f t="shared" si="908"/>
        <v>0</v>
      </c>
      <c r="O95" s="47">
        <f t="shared" si="911"/>
        <v>0</v>
      </c>
      <c r="P95" s="101"/>
      <c r="Q95" s="29"/>
      <c r="R95" s="98"/>
      <c r="S95" s="29">
        <v>40</v>
      </c>
      <c r="T95" s="38">
        <f t="shared" si="829"/>
        <v>0</v>
      </c>
      <c r="U95" s="38">
        <f t="shared" si="807"/>
        <v>0</v>
      </c>
      <c r="V95" s="29"/>
      <c r="W95" s="38">
        <f t="shared" si="66"/>
        <v>0</v>
      </c>
      <c r="X95" s="38">
        <f t="shared" si="830"/>
        <v>0</v>
      </c>
      <c r="Y95" s="47">
        <f t="shared" si="831"/>
        <v>0</v>
      </c>
      <c r="Z95" s="101"/>
      <c r="AA95" s="29"/>
      <c r="AB95" s="98"/>
      <c r="AC95" s="29">
        <v>40</v>
      </c>
      <c r="AD95" s="38">
        <f t="shared" si="832"/>
        <v>0</v>
      </c>
      <c r="AE95" s="38">
        <f t="shared" si="808"/>
        <v>0</v>
      </c>
      <c r="AF95" s="29"/>
      <c r="AG95" s="38">
        <f t="shared" si="79"/>
        <v>0</v>
      </c>
      <c r="AH95" s="38">
        <f t="shared" si="833"/>
        <v>0</v>
      </c>
      <c r="AI95" s="47">
        <f t="shared" si="834"/>
        <v>0</v>
      </c>
      <c r="AJ95" s="101"/>
      <c r="AK95" s="29"/>
      <c r="AL95" s="98"/>
      <c r="AM95" s="29">
        <v>40</v>
      </c>
      <c r="AN95" s="38">
        <f t="shared" si="835"/>
        <v>0</v>
      </c>
      <c r="AO95" s="38">
        <f t="shared" si="809"/>
        <v>0</v>
      </c>
      <c r="AP95" s="29"/>
      <c r="AQ95" s="38">
        <f t="shared" si="273"/>
        <v>0</v>
      </c>
      <c r="AR95" s="38">
        <f t="shared" si="836"/>
        <v>0</v>
      </c>
      <c r="AS95" s="47">
        <f t="shared" si="837"/>
        <v>0</v>
      </c>
      <c r="AT95" s="101"/>
      <c r="AU95" s="29"/>
      <c r="AV95" s="98"/>
      <c r="AW95" s="29">
        <v>40</v>
      </c>
      <c r="AX95" s="38">
        <f t="shared" si="838"/>
        <v>0</v>
      </c>
      <c r="AY95" s="38">
        <f t="shared" si="810"/>
        <v>0</v>
      </c>
      <c r="AZ95" s="29"/>
      <c r="BA95" s="38">
        <f t="shared" si="120"/>
        <v>0</v>
      </c>
      <c r="BB95" s="38">
        <f t="shared" si="839"/>
        <v>0</v>
      </c>
      <c r="BC95" s="47">
        <f t="shared" si="840"/>
        <v>0</v>
      </c>
      <c r="BD95" s="101"/>
      <c r="BE95" s="29"/>
      <c r="BF95" s="98"/>
      <c r="BG95" s="29">
        <v>40</v>
      </c>
      <c r="BH95" s="38">
        <f t="shared" si="841"/>
        <v>0</v>
      </c>
      <c r="BI95" s="38">
        <f t="shared" si="811"/>
        <v>0</v>
      </c>
      <c r="BJ95" s="29"/>
      <c r="BK95" s="38">
        <f t="shared" si="278"/>
        <v>0</v>
      </c>
      <c r="BL95" s="38">
        <f t="shared" si="842"/>
        <v>0</v>
      </c>
      <c r="BM95" s="47">
        <f t="shared" si="843"/>
        <v>0</v>
      </c>
      <c r="BN95" s="101"/>
      <c r="BO95" s="29"/>
      <c r="BP95" s="98"/>
      <c r="BQ95" s="29">
        <v>40</v>
      </c>
      <c r="BR95" s="38">
        <f t="shared" si="844"/>
        <v>0</v>
      </c>
      <c r="BS95" s="38">
        <f t="shared" si="804"/>
        <v>0</v>
      </c>
      <c r="BT95" s="29"/>
      <c r="BU95" s="38">
        <f t="shared" si="173"/>
        <v>0</v>
      </c>
      <c r="BV95" s="38">
        <f t="shared" si="845"/>
        <v>0</v>
      </c>
      <c r="BW95" s="47">
        <f t="shared" si="846"/>
        <v>0</v>
      </c>
      <c r="BX95" s="101"/>
      <c r="BY95" s="29"/>
      <c r="BZ95" s="98"/>
      <c r="CA95" s="29">
        <v>40</v>
      </c>
      <c r="CB95" s="38">
        <f t="shared" si="847"/>
        <v>0</v>
      </c>
      <c r="CC95" s="38">
        <f t="shared" si="812"/>
        <v>0</v>
      </c>
      <c r="CD95" s="29"/>
      <c r="CE95" s="38">
        <f t="shared" si="283"/>
        <v>0</v>
      </c>
      <c r="CF95" s="38">
        <f t="shared" si="848"/>
        <v>0</v>
      </c>
      <c r="CG95" s="47">
        <f t="shared" si="849"/>
        <v>0</v>
      </c>
      <c r="CH95" s="101"/>
      <c r="CI95" s="29"/>
      <c r="CJ95" s="98"/>
      <c r="CK95" s="29">
        <v>40</v>
      </c>
      <c r="CL95" s="38">
        <f t="shared" si="850"/>
        <v>0</v>
      </c>
      <c r="CM95" s="38">
        <f t="shared" si="813"/>
        <v>0</v>
      </c>
      <c r="CN95" s="29"/>
      <c r="CO95" s="38">
        <f t="shared" si="178"/>
        <v>0</v>
      </c>
      <c r="CP95" s="38">
        <f t="shared" si="851"/>
        <v>0</v>
      </c>
      <c r="CQ95" s="47">
        <f t="shared" si="852"/>
        <v>0</v>
      </c>
      <c r="CR95" s="101"/>
      <c r="CS95" s="29"/>
      <c r="CT95" s="98"/>
      <c r="CU95" s="29">
        <v>40</v>
      </c>
      <c r="CV95" s="38">
        <f t="shared" si="853"/>
        <v>0</v>
      </c>
      <c r="CW95" s="38">
        <f t="shared" si="814"/>
        <v>0</v>
      </c>
      <c r="CX95" s="29"/>
      <c r="CY95" s="38">
        <f t="shared" si="288"/>
        <v>0</v>
      </c>
      <c r="CZ95" s="38">
        <f t="shared" si="854"/>
        <v>0</v>
      </c>
      <c r="DA95" s="47">
        <f t="shared" si="855"/>
        <v>0</v>
      </c>
      <c r="DB95" s="101"/>
      <c r="DC95" s="29"/>
      <c r="DD95" s="98"/>
      <c r="DE95" s="29">
        <v>40</v>
      </c>
      <c r="DF95" s="38">
        <f t="shared" si="856"/>
        <v>0</v>
      </c>
      <c r="DG95" s="38">
        <f t="shared" si="757"/>
        <v>0</v>
      </c>
      <c r="DH95" s="29"/>
      <c r="DI95" s="38">
        <f t="shared" si="183"/>
        <v>0</v>
      </c>
      <c r="DJ95" s="38">
        <f t="shared" si="857"/>
        <v>0</v>
      </c>
      <c r="DK95" s="47">
        <f t="shared" si="858"/>
        <v>0</v>
      </c>
      <c r="DL95" s="101"/>
      <c r="DM95" s="29"/>
      <c r="DN95" s="98"/>
      <c r="DO95" s="29">
        <v>40</v>
      </c>
      <c r="DP95" s="38">
        <f t="shared" si="859"/>
        <v>0</v>
      </c>
      <c r="DQ95" s="38">
        <f t="shared" si="815"/>
        <v>0</v>
      </c>
      <c r="DR95" s="29"/>
      <c r="DS95" s="38">
        <f t="shared" si="293"/>
        <v>0</v>
      </c>
      <c r="DT95" s="38">
        <f t="shared" si="860"/>
        <v>0</v>
      </c>
      <c r="DU95" s="47">
        <f t="shared" si="861"/>
        <v>0</v>
      </c>
      <c r="DV95" s="101"/>
      <c r="DW95" s="29"/>
      <c r="DX95" s="98"/>
      <c r="DY95" s="29">
        <v>40</v>
      </c>
      <c r="DZ95" s="38">
        <f t="shared" si="862"/>
        <v>0</v>
      </c>
      <c r="EA95" s="38">
        <f t="shared" si="816"/>
        <v>0</v>
      </c>
      <c r="EB95" s="29"/>
      <c r="EC95" s="38">
        <f t="shared" si="188"/>
        <v>0</v>
      </c>
      <c r="ED95" s="38">
        <f t="shared" si="863"/>
        <v>0</v>
      </c>
      <c r="EE95" s="47">
        <f t="shared" si="864"/>
        <v>0</v>
      </c>
      <c r="EF95" s="101"/>
      <c r="EG95" s="29"/>
      <c r="EH95" s="98"/>
      <c r="EI95" s="29">
        <v>40</v>
      </c>
      <c r="EJ95" s="38">
        <f t="shared" si="865"/>
        <v>0</v>
      </c>
      <c r="EK95" s="38">
        <f t="shared" si="817"/>
        <v>0</v>
      </c>
      <c r="EL95" s="29"/>
      <c r="EM95" s="38">
        <f t="shared" si="298"/>
        <v>0</v>
      </c>
      <c r="EN95" s="38">
        <f t="shared" si="866"/>
        <v>0</v>
      </c>
      <c r="EO95" s="47">
        <f t="shared" si="867"/>
        <v>0</v>
      </c>
      <c r="EP95" s="101"/>
      <c r="EQ95" s="29"/>
      <c r="ER95" s="98"/>
      <c r="ES95" s="29">
        <v>40</v>
      </c>
      <c r="ET95" s="38">
        <f t="shared" si="868"/>
        <v>0</v>
      </c>
      <c r="EU95" s="38">
        <f t="shared" si="765"/>
        <v>0</v>
      </c>
      <c r="EV95" s="29"/>
      <c r="EW95" s="38">
        <f t="shared" si="193"/>
        <v>0</v>
      </c>
      <c r="EX95" s="38">
        <f t="shared" si="869"/>
        <v>0</v>
      </c>
      <c r="EY95" s="47">
        <f t="shared" si="870"/>
        <v>0</v>
      </c>
      <c r="EZ95" s="101"/>
      <c r="FA95" s="29"/>
      <c r="FB95" s="98"/>
      <c r="FC95" s="29">
        <v>40</v>
      </c>
      <c r="FD95" s="38">
        <f t="shared" si="871"/>
        <v>0</v>
      </c>
      <c r="FE95" s="38">
        <f t="shared" si="818"/>
        <v>0</v>
      </c>
      <c r="FF95" s="29"/>
      <c r="FG95" s="38">
        <f t="shared" si="303"/>
        <v>0</v>
      </c>
      <c r="FH95" s="38">
        <f t="shared" si="872"/>
        <v>0</v>
      </c>
      <c r="FI95" s="47">
        <f t="shared" si="873"/>
        <v>0</v>
      </c>
      <c r="FJ95" s="101"/>
      <c r="FK95" s="29"/>
      <c r="FL95" s="98"/>
      <c r="FM95" s="29">
        <v>40</v>
      </c>
      <c r="FN95" s="38">
        <f t="shared" si="874"/>
        <v>0</v>
      </c>
      <c r="FO95" s="38">
        <f t="shared" si="819"/>
        <v>0</v>
      </c>
      <c r="FP95" s="29"/>
      <c r="FQ95" s="38">
        <f t="shared" si="198"/>
        <v>0</v>
      </c>
      <c r="FR95" s="38">
        <f t="shared" si="875"/>
        <v>0</v>
      </c>
      <c r="FS95" s="47">
        <f t="shared" si="876"/>
        <v>0</v>
      </c>
      <c r="FT95" s="101"/>
      <c r="FU95" s="29"/>
      <c r="FV95" s="98"/>
      <c r="FW95" s="29">
        <v>40</v>
      </c>
      <c r="FX95" s="38">
        <f t="shared" si="877"/>
        <v>0</v>
      </c>
      <c r="FY95" s="38">
        <f t="shared" si="820"/>
        <v>0</v>
      </c>
      <c r="FZ95" s="29"/>
      <c r="GA95" s="38">
        <f t="shared" si="308"/>
        <v>0</v>
      </c>
      <c r="GB95" s="38">
        <f t="shared" si="878"/>
        <v>0</v>
      </c>
      <c r="GC95" s="47">
        <f t="shared" si="879"/>
        <v>0</v>
      </c>
      <c r="GD95" s="101"/>
      <c r="GE95" s="29"/>
      <c r="GF95" s="98"/>
      <c r="GG95" s="29">
        <v>40</v>
      </c>
      <c r="GH95" s="38">
        <f t="shared" si="880"/>
        <v>0</v>
      </c>
      <c r="GI95" s="38">
        <f t="shared" si="773"/>
        <v>0</v>
      </c>
      <c r="GJ95" s="29"/>
      <c r="GK95" s="38">
        <f t="shared" si="203"/>
        <v>0</v>
      </c>
      <c r="GL95" s="38">
        <f t="shared" si="881"/>
        <v>0</v>
      </c>
      <c r="GM95" s="47">
        <f t="shared" si="882"/>
        <v>0</v>
      </c>
      <c r="GN95" s="101"/>
      <c r="GO95" s="29"/>
      <c r="GP95" s="98"/>
      <c r="GQ95" s="29">
        <v>40</v>
      </c>
      <c r="GR95" s="38">
        <f t="shared" si="883"/>
        <v>0</v>
      </c>
      <c r="GS95" s="38">
        <f t="shared" si="821"/>
        <v>0</v>
      </c>
      <c r="GT95" s="29"/>
      <c r="GU95" s="38">
        <f t="shared" si="313"/>
        <v>0</v>
      </c>
      <c r="GV95" s="38">
        <f t="shared" si="884"/>
        <v>0</v>
      </c>
      <c r="GW95" s="47">
        <f t="shared" si="885"/>
        <v>0</v>
      </c>
      <c r="GX95" s="101"/>
      <c r="GY95" s="29"/>
      <c r="GZ95" s="98"/>
      <c r="HA95" s="29">
        <v>40</v>
      </c>
      <c r="HB95" s="38">
        <f t="shared" si="886"/>
        <v>0</v>
      </c>
      <c r="HC95" s="38">
        <f t="shared" si="822"/>
        <v>0</v>
      </c>
      <c r="HD95" s="29"/>
      <c r="HE95" s="38">
        <f t="shared" si="208"/>
        <v>0</v>
      </c>
      <c r="HF95" s="38">
        <f t="shared" si="887"/>
        <v>0</v>
      </c>
      <c r="HG95" s="47">
        <f t="shared" si="888"/>
        <v>0</v>
      </c>
      <c r="HH95" s="101"/>
      <c r="HI95" s="29"/>
      <c r="HJ95" s="98"/>
      <c r="HK95" s="29">
        <v>40</v>
      </c>
      <c r="HL95" s="38">
        <f t="shared" si="889"/>
        <v>0</v>
      </c>
      <c r="HM95" s="38">
        <f t="shared" si="823"/>
        <v>0</v>
      </c>
      <c r="HN95" s="29"/>
      <c r="HO95" s="38">
        <f t="shared" si="318"/>
        <v>0</v>
      </c>
      <c r="HP95" s="38">
        <f t="shared" si="890"/>
        <v>0</v>
      </c>
      <c r="HQ95" s="47">
        <f t="shared" si="891"/>
        <v>0</v>
      </c>
      <c r="HR95" s="101"/>
      <c r="HS95" s="29"/>
      <c r="HT95" s="98"/>
      <c r="HU95" s="29">
        <v>40</v>
      </c>
      <c r="HV95" s="38">
        <f t="shared" si="892"/>
        <v>0</v>
      </c>
      <c r="HW95" s="38">
        <f t="shared" si="781"/>
        <v>0</v>
      </c>
      <c r="HX95" s="29"/>
      <c r="HY95" s="38">
        <f t="shared" si="213"/>
        <v>0</v>
      </c>
      <c r="HZ95" s="38">
        <f t="shared" si="893"/>
        <v>0</v>
      </c>
      <c r="IA95" s="47">
        <f t="shared" si="894"/>
        <v>0</v>
      </c>
      <c r="IB95" s="101"/>
      <c r="IC95" s="29"/>
      <c r="ID95" s="98"/>
      <c r="IE95" s="29">
        <v>40</v>
      </c>
      <c r="IF95" s="38">
        <f t="shared" si="895"/>
        <v>0</v>
      </c>
      <c r="IG95" s="38">
        <f t="shared" si="824"/>
        <v>0</v>
      </c>
      <c r="IH95" s="29"/>
      <c r="II95" s="38">
        <f t="shared" si="323"/>
        <v>0</v>
      </c>
      <c r="IJ95" s="38">
        <f t="shared" si="896"/>
        <v>0</v>
      </c>
      <c r="IK95" s="47">
        <f t="shared" si="897"/>
        <v>0</v>
      </c>
      <c r="IL95" s="101"/>
      <c r="IM95" s="29"/>
      <c r="IN95" s="98"/>
      <c r="IO95" s="29">
        <v>40</v>
      </c>
      <c r="IP95" s="38">
        <f t="shared" si="898"/>
        <v>0</v>
      </c>
      <c r="IQ95" s="38">
        <f t="shared" si="825"/>
        <v>0</v>
      </c>
      <c r="IR95" s="29"/>
      <c r="IS95" s="38">
        <f t="shared" si="218"/>
        <v>0</v>
      </c>
      <c r="IT95" s="38">
        <f t="shared" si="899"/>
        <v>0</v>
      </c>
      <c r="IU95" s="47">
        <f t="shared" si="900"/>
        <v>0</v>
      </c>
      <c r="IV95" s="101"/>
      <c r="IW95" s="29"/>
      <c r="IX95" s="98"/>
      <c r="IY95" s="29">
        <v>40</v>
      </c>
      <c r="IZ95" s="38">
        <f t="shared" si="901"/>
        <v>0</v>
      </c>
      <c r="JA95" s="38">
        <f t="shared" si="826"/>
        <v>0</v>
      </c>
      <c r="JB95" s="29"/>
      <c r="JC95" s="38">
        <f t="shared" si="328"/>
        <v>0</v>
      </c>
      <c r="JD95" s="38">
        <f t="shared" si="902"/>
        <v>0</v>
      </c>
      <c r="JE95" s="47">
        <f t="shared" si="903"/>
        <v>0</v>
      </c>
      <c r="JF95" s="101"/>
      <c r="JG95" s="29"/>
      <c r="JH95" s="98"/>
      <c r="JI95" s="29">
        <v>40</v>
      </c>
      <c r="JJ95" s="38">
        <f t="shared" si="904"/>
        <v>0</v>
      </c>
      <c r="JK95" s="38">
        <f t="shared" si="789"/>
        <v>0</v>
      </c>
      <c r="JL95" s="29"/>
      <c r="JM95" s="38">
        <f t="shared" si="223"/>
        <v>0</v>
      </c>
      <c r="JN95" s="38">
        <f t="shared" si="905"/>
        <v>0</v>
      </c>
      <c r="JO95" s="47">
        <f t="shared" si="906"/>
        <v>0</v>
      </c>
    </row>
    <row r="96" spans="1:275" x14ac:dyDescent="0.2">
      <c r="A96" s="93" t="s">
        <v>88</v>
      </c>
      <c r="B96" s="35">
        <v>4</v>
      </c>
      <c r="C96" s="35" t="s">
        <v>25</v>
      </c>
      <c r="D96" s="35">
        <v>42</v>
      </c>
      <c r="E96" s="36">
        <v>0.25</v>
      </c>
      <c r="F96" s="101"/>
      <c r="G96" s="29"/>
      <c r="H96" s="98"/>
      <c r="I96" s="29">
        <v>40</v>
      </c>
      <c r="J96" s="38">
        <f t="shared" si="910"/>
        <v>0</v>
      </c>
      <c r="K96" s="38">
        <f t="shared" si="909"/>
        <v>0</v>
      </c>
      <c r="L96" s="29"/>
      <c r="M96" s="38">
        <f t="shared" si="907"/>
        <v>0</v>
      </c>
      <c r="N96" s="38">
        <f t="shared" si="908"/>
        <v>0</v>
      </c>
      <c r="O96" s="47">
        <f t="shared" si="911"/>
        <v>0</v>
      </c>
      <c r="P96" s="101"/>
      <c r="Q96" s="29"/>
      <c r="R96" s="98"/>
      <c r="S96" s="29">
        <v>40</v>
      </c>
      <c r="T96" s="38">
        <f t="shared" si="829"/>
        <v>0</v>
      </c>
      <c r="U96" s="38">
        <f t="shared" si="807"/>
        <v>0</v>
      </c>
      <c r="V96" s="29"/>
      <c r="W96" s="38">
        <f t="shared" si="66"/>
        <v>0</v>
      </c>
      <c r="X96" s="38">
        <f t="shared" si="830"/>
        <v>0</v>
      </c>
      <c r="Y96" s="47">
        <f t="shared" si="831"/>
        <v>0</v>
      </c>
      <c r="Z96" s="101"/>
      <c r="AA96" s="29"/>
      <c r="AB96" s="98"/>
      <c r="AC96" s="29">
        <v>40</v>
      </c>
      <c r="AD96" s="38">
        <f t="shared" si="832"/>
        <v>0</v>
      </c>
      <c r="AE96" s="38">
        <f t="shared" si="808"/>
        <v>0</v>
      </c>
      <c r="AF96" s="29"/>
      <c r="AG96" s="38">
        <f t="shared" si="79"/>
        <v>0</v>
      </c>
      <c r="AH96" s="38">
        <f t="shared" si="833"/>
        <v>0</v>
      </c>
      <c r="AI96" s="47">
        <f t="shared" si="834"/>
        <v>0</v>
      </c>
      <c r="AJ96" s="101"/>
      <c r="AK96" s="29"/>
      <c r="AL96" s="98"/>
      <c r="AM96" s="29">
        <v>40</v>
      </c>
      <c r="AN96" s="38">
        <f t="shared" si="835"/>
        <v>0</v>
      </c>
      <c r="AO96" s="38">
        <f t="shared" si="809"/>
        <v>0</v>
      </c>
      <c r="AP96" s="29"/>
      <c r="AQ96" s="38">
        <f t="shared" si="273"/>
        <v>0</v>
      </c>
      <c r="AR96" s="38">
        <f t="shared" si="836"/>
        <v>0</v>
      </c>
      <c r="AS96" s="47">
        <f t="shared" si="837"/>
        <v>0</v>
      </c>
      <c r="AT96" s="101"/>
      <c r="AU96" s="29"/>
      <c r="AV96" s="98"/>
      <c r="AW96" s="29">
        <v>40</v>
      </c>
      <c r="AX96" s="38">
        <f t="shared" si="838"/>
        <v>0</v>
      </c>
      <c r="AY96" s="38">
        <f t="shared" si="810"/>
        <v>0</v>
      </c>
      <c r="AZ96" s="29"/>
      <c r="BA96" s="38">
        <f t="shared" si="120"/>
        <v>0</v>
      </c>
      <c r="BB96" s="38">
        <f t="shared" si="839"/>
        <v>0</v>
      </c>
      <c r="BC96" s="47">
        <f t="shared" si="840"/>
        <v>0</v>
      </c>
      <c r="BD96" s="101"/>
      <c r="BE96" s="29"/>
      <c r="BF96" s="98"/>
      <c r="BG96" s="29">
        <v>40</v>
      </c>
      <c r="BH96" s="38">
        <f t="shared" si="841"/>
        <v>0</v>
      </c>
      <c r="BI96" s="38">
        <f t="shared" si="811"/>
        <v>0</v>
      </c>
      <c r="BJ96" s="29"/>
      <c r="BK96" s="38">
        <f t="shared" si="278"/>
        <v>0</v>
      </c>
      <c r="BL96" s="38">
        <f t="shared" si="842"/>
        <v>0</v>
      </c>
      <c r="BM96" s="47">
        <f t="shared" si="843"/>
        <v>0</v>
      </c>
      <c r="BN96" s="101"/>
      <c r="BO96" s="29"/>
      <c r="BP96" s="98"/>
      <c r="BQ96" s="29">
        <v>40</v>
      </c>
      <c r="BR96" s="38">
        <f t="shared" si="844"/>
        <v>0</v>
      </c>
      <c r="BS96" s="38">
        <f t="shared" si="804"/>
        <v>0</v>
      </c>
      <c r="BT96" s="29"/>
      <c r="BU96" s="38">
        <f t="shared" si="173"/>
        <v>0</v>
      </c>
      <c r="BV96" s="38">
        <f t="shared" si="845"/>
        <v>0</v>
      </c>
      <c r="BW96" s="47">
        <f t="shared" si="846"/>
        <v>0</v>
      </c>
      <c r="BX96" s="101"/>
      <c r="BY96" s="29"/>
      <c r="BZ96" s="98"/>
      <c r="CA96" s="29">
        <v>40</v>
      </c>
      <c r="CB96" s="38">
        <f t="shared" si="847"/>
        <v>0</v>
      </c>
      <c r="CC96" s="38">
        <f t="shared" si="812"/>
        <v>0</v>
      </c>
      <c r="CD96" s="29"/>
      <c r="CE96" s="38">
        <f t="shared" si="283"/>
        <v>0</v>
      </c>
      <c r="CF96" s="38">
        <f t="shared" si="848"/>
        <v>0</v>
      </c>
      <c r="CG96" s="47">
        <f t="shared" si="849"/>
        <v>0</v>
      </c>
      <c r="CH96" s="101"/>
      <c r="CI96" s="29"/>
      <c r="CJ96" s="98"/>
      <c r="CK96" s="29">
        <v>40</v>
      </c>
      <c r="CL96" s="38">
        <f t="shared" si="850"/>
        <v>0</v>
      </c>
      <c r="CM96" s="38">
        <f t="shared" si="813"/>
        <v>0</v>
      </c>
      <c r="CN96" s="29"/>
      <c r="CO96" s="38">
        <f t="shared" si="178"/>
        <v>0</v>
      </c>
      <c r="CP96" s="38">
        <f t="shared" si="851"/>
        <v>0</v>
      </c>
      <c r="CQ96" s="47">
        <f t="shared" si="852"/>
        <v>0</v>
      </c>
      <c r="CR96" s="101"/>
      <c r="CS96" s="29"/>
      <c r="CT96" s="98"/>
      <c r="CU96" s="29">
        <v>40</v>
      </c>
      <c r="CV96" s="38">
        <f t="shared" si="853"/>
        <v>0</v>
      </c>
      <c r="CW96" s="38">
        <f t="shared" si="814"/>
        <v>0</v>
      </c>
      <c r="CX96" s="29"/>
      <c r="CY96" s="38">
        <f t="shared" si="288"/>
        <v>0</v>
      </c>
      <c r="CZ96" s="38">
        <f t="shared" si="854"/>
        <v>0</v>
      </c>
      <c r="DA96" s="47">
        <f t="shared" si="855"/>
        <v>0</v>
      </c>
      <c r="DB96" s="101"/>
      <c r="DC96" s="29"/>
      <c r="DD96" s="98"/>
      <c r="DE96" s="29">
        <v>40</v>
      </c>
      <c r="DF96" s="38">
        <f t="shared" si="856"/>
        <v>0</v>
      </c>
      <c r="DG96" s="38">
        <f t="shared" si="757"/>
        <v>0</v>
      </c>
      <c r="DH96" s="29"/>
      <c r="DI96" s="38">
        <f t="shared" si="183"/>
        <v>0</v>
      </c>
      <c r="DJ96" s="38">
        <f t="shared" si="857"/>
        <v>0</v>
      </c>
      <c r="DK96" s="47">
        <f t="shared" si="858"/>
        <v>0</v>
      </c>
      <c r="DL96" s="101"/>
      <c r="DM96" s="29"/>
      <c r="DN96" s="98"/>
      <c r="DO96" s="29">
        <v>40</v>
      </c>
      <c r="DP96" s="38">
        <f t="shared" si="859"/>
        <v>0</v>
      </c>
      <c r="DQ96" s="38">
        <f t="shared" si="815"/>
        <v>0</v>
      </c>
      <c r="DR96" s="29"/>
      <c r="DS96" s="38">
        <f t="shared" si="293"/>
        <v>0</v>
      </c>
      <c r="DT96" s="38">
        <f t="shared" si="860"/>
        <v>0</v>
      </c>
      <c r="DU96" s="47">
        <f t="shared" si="861"/>
        <v>0</v>
      </c>
      <c r="DV96" s="101"/>
      <c r="DW96" s="29"/>
      <c r="DX96" s="98"/>
      <c r="DY96" s="29">
        <v>40</v>
      </c>
      <c r="DZ96" s="38">
        <f t="shared" si="862"/>
        <v>0</v>
      </c>
      <c r="EA96" s="38">
        <f t="shared" si="816"/>
        <v>0</v>
      </c>
      <c r="EB96" s="29"/>
      <c r="EC96" s="38">
        <f t="shared" si="188"/>
        <v>0</v>
      </c>
      <c r="ED96" s="38">
        <f t="shared" si="863"/>
        <v>0</v>
      </c>
      <c r="EE96" s="47">
        <f t="shared" si="864"/>
        <v>0</v>
      </c>
      <c r="EF96" s="101"/>
      <c r="EG96" s="29"/>
      <c r="EH96" s="98"/>
      <c r="EI96" s="29">
        <v>40</v>
      </c>
      <c r="EJ96" s="38">
        <f t="shared" si="865"/>
        <v>0</v>
      </c>
      <c r="EK96" s="38">
        <f t="shared" si="817"/>
        <v>0</v>
      </c>
      <c r="EL96" s="29"/>
      <c r="EM96" s="38">
        <f t="shared" si="298"/>
        <v>0</v>
      </c>
      <c r="EN96" s="38">
        <f t="shared" si="866"/>
        <v>0</v>
      </c>
      <c r="EO96" s="47">
        <f t="shared" si="867"/>
        <v>0</v>
      </c>
      <c r="EP96" s="101"/>
      <c r="EQ96" s="29"/>
      <c r="ER96" s="98"/>
      <c r="ES96" s="29">
        <v>40</v>
      </c>
      <c r="ET96" s="38">
        <f t="shared" si="868"/>
        <v>0</v>
      </c>
      <c r="EU96" s="38">
        <f t="shared" si="765"/>
        <v>0</v>
      </c>
      <c r="EV96" s="29"/>
      <c r="EW96" s="38">
        <f t="shared" si="193"/>
        <v>0</v>
      </c>
      <c r="EX96" s="38">
        <f t="shared" si="869"/>
        <v>0</v>
      </c>
      <c r="EY96" s="47">
        <f t="shared" si="870"/>
        <v>0</v>
      </c>
      <c r="EZ96" s="101"/>
      <c r="FA96" s="29"/>
      <c r="FB96" s="98"/>
      <c r="FC96" s="29">
        <v>40</v>
      </c>
      <c r="FD96" s="38">
        <f t="shared" si="871"/>
        <v>0</v>
      </c>
      <c r="FE96" s="38">
        <f t="shared" si="818"/>
        <v>0</v>
      </c>
      <c r="FF96" s="29"/>
      <c r="FG96" s="38">
        <f t="shared" si="303"/>
        <v>0</v>
      </c>
      <c r="FH96" s="38">
        <f t="shared" si="872"/>
        <v>0</v>
      </c>
      <c r="FI96" s="47">
        <f t="shared" si="873"/>
        <v>0</v>
      </c>
      <c r="FJ96" s="101"/>
      <c r="FK96" s="29"/>
      <c r="FL96" s="98"/>
      <c r="FM96" s="29">
        <v>40</v>
      </c>
      <c r="FN96" s="38">
        <f t="shared" si="874"/>
        <v>0</v>
      </c>
      <c r="FO96" s="38">
        <f t="shared" si="819"/>
        <v>0</v>
      </c>
      <c r="FP96" s="29"/>
      <c r="FQ96" s="38">
        <f t="shared" si="198"/>
        <v>0</v>
      </c>
      <c r="FR96" s="38">
        <f t="shared" si="875"/>
        <v>0</v>
      </c>
      <c r="FS96" s="47">
        <f t="shared" si="876"/>
        <v>0</v>
      </c>
      <c r="FT96" s="101"/>
      <c r="FU96" s="29"/>
      <c r="FV96" s="98"/>
      <c r="FW96" s="29">
        <v>40</v>
      </c>
      <c r="FX96" s="38">
        <f t="shared" si="877"/>
        <v>0</v>
      </c>
      <c r="FY96" s="38">
        <f t="shared" si="820"/>
        <v>0</v>
      </c>
      <c r="FZ96" s="29"/>
      <c r="GA96" s="38">
        <f t="shared" si="308"/>
        <v>0</v>
      </c>
      <c r="GB96" s="38">
        <f t="shared" si="878"/>
        <v>0</v>
      </c>
      <c r="GC96" s="47">
        <f t="shared" si="879"/>
        <v>0</v>
      </c>
      <c r="GD96" s="101"/>
      <c r="GE96" s="29"/>
      <c r="GF96" s="98"/>
      <c r="GG96" s="29">
        <v>40</v>
      </c>
      <c r="GH96" s="38">
        <f t="shared" si="880"/>
        <v>0</v>
      </c>
      <c r="GI96" s="38">
        <f t="shared" si="773"/>
        <v>0</v>
      </c>
      <c r="GJ96" s="29"/>
      <c r="GK96" s="38">
        <f t="shared" si="203"/>
        <v>0</v>
      </c>
      <c r="GL96" s="38">
        <f t="shared" si="881"/>
        <v>0</v>
      </c>
      <c r="GM96" s="47">
        <f t="shared" si="882"/>
        <v>0</v>
      </c>
      <c r="GN96" s="101"/>
      <c r="GO96" s="29"/>
      <c r="GP96" s="98"/>
      <c r="GQ96" s="29">
        <v>40</v>
      </c>
      <c r="GR96" s="38">
        <f t="shared" si="883"/>
        <v>0</v>
      </c>
      <c r="GS96" s="38">
        <f t="shared" si="821"/>
        <v>0</v>
      </c>
      <c r="GT96" s="29"/>
      <c r="GU96" s="38">
        <f t="shared" si="313"/>
        <v>0</v>
      </c>
      <c r="GV96" s="38">
        <f t="shared" si="884"/>
        <v>0</v>
      </c>
      <c r="GW96" s="47">
        <f t="shared" si="885"/>
        <v>0</v>
      </c>
      <c r="GX96" s="101"/>
      <c r="GY96" s="29"/>
      <c r="GZ96" s="98"/>
      <c r="HA96" s="29">
        <v>40</v>
      </c>
      <c r="HB96" s="38">
        <f t="shared" si="886"/>
        <v>0</v>
      </c>
      <c r="HC96" s="38">
        <f t="shared" si="822"/>
        <v>0</v>
      </c>
      <c r="HD96" s="29"/>
      <c r="HE96" s="38">
        <f t="shared" si="208"/>
        <v>0</v>
      </c>
      <c r="HF96" s="38">
        <f t="shared" si="887"/>
        <v>0</v>
      </c>
      <c r="HG96" s="47">
        <f t="shared" si="888"/>
        <v>0</v>
      </c>
      <c r="HH96" s="101"/>
      <c r="HI96" s="29"/>
      <c r="HJ96" s="98"/>
      <c r="HK96" s="29">
        <v>40</v>
      </c>
      <c r="HL96" s="38">
        <f t="shared" si="889"/>
        <v>0</v>
      </c>
      <c r="HM96" s="38">
        <f t="shared" si="823"/>
        <v>0</v>
      </c>
      <c r="HN96" s="29"/>
      <c r="HO96" s="38">
        <f t="shared" si="318"/>
        <v>0</v>
      </c>
      <c r="HP96" s="38">
        <f t="shared" si="890"/>
        <v>0</v>
      </c>
      <c r="HQ96" s="47">
        <f t="shared" si="891"/>
        <v>0</v>
      </c>
      <c r="HR96" s="101"/>
      <c r="HS96" s="29"/>
      <c r="HT96" s="98"/>
      <c r="HU96" s="29">
        <v>40</v>
      </c>
      <c r="HV96" s="38">
        <f t="shared" si="892"/>
        <v>0</v>
      </c>
      <c r="HW96" s="38">
        <f t="shared" si="781"/>
        <v>0</v>
      </c>
      <c r="HX96" s="29"/>
      <c r="HY96" s="38">
        <f t="shared" si="213"/>
        <v>0</v>
      </c>
      <c r="HZ96" s="38">
        <f t="shared" si="893"/>
        <v>0</v>
      </c>
      <c r="IA96" s="47">
        <f t="shared" si="894"/>
        <v>0</v>
      </c>
      <c r="IB96" s="101"/>
      <c r="IC96" s="29"/>
      <c r="ID96" s="98"/>
      <c r="IE96" s="29">
        <v>40</v>
      </c>
      <c r="IF96" s="38">
        <f t="shared" si="895"/>
        <v>0</v>
      </c>
      <c r="IG96" s="38">
        <f t="shared" si="824"/>
        <v>0</v>
      </c>
      <c r="IH96" s="29"/>
      <c r="II96" s="38">
        <f t="shared" si="323"/>
        <v>0</v>
      </c>
      <c r="IJ96" s="38">
        <f t="shared" si="896"/>
        <v>0</v>
      </c>
      <c r="IK96" s="47">
        <f t="shared" si="897"/>
        <v>0</v>
      </c>
      <c r="IL96" s="101"/>
      <c r="IM96" s="29"/>
      <c r="IN96" s="98"/>
      <c r="IO96" s="29">
        <v>40</v>
      </c>
      <c r="IP96" s="38">
        <f t="shared" si="898"/>
        <v>0</v>
      </c>
      <c r="IQ96" s="38">
        <f t="shared" si="825"/>
        <v>0</v>
      </c>
      <c r="IR96" s="29"/>
      <c r="IS96" s="38">
        <f t="shared" si="218"/>
        <v>0</v>
      </c>
      <c r="IT96" s="38">
        <f t="shared" si="899"/>
        <v>0</v>
      </c>
      <c r="IU96" s="47">
        <f t="shared" si="900"/>
        <v>0</v>
      </c>
      <c r="IV96" s="101"/>
      <c r="IW96" s="29"/>
      <c r="IX96" s="98"/>
      <c r="IY96" s="29">
        <v>40</v>
      </c>
      <c r="IZ96" s="38">
        <f t="shared" si="901"/>
        <v>0</v>
      </c>
      <c r="JA96" s="38">
        <f t="shared" si="826"/>
        <v>0</v>
      </c>
      <c r="JB96" s="29"/>
      <c r="JC96" s="38">
        <f t="shared" si="328"/>
        <v>0</v>
      </c>
      <c r="JD96" s="38">
        <f t="shared" si="902"/>
        <v>0</v>
      </c>
      <c r="JE96" s="47">
        <f t="shared" si="903"/>
        <v>0</v>
      </c>
      <c r="JF96" s="101"/>
      <c r="JG96" s="29"/>
      <c r="JH96" s="98"/>
      <c r="JI96" s="29">
        <v>40</v>
      </c>
      <c r="JJ96" s="38">
        <f t="shared" si="904"/>
        <v>0</v>
      </c>
      <c r="JK96" s="38">
        <f t="shared" si="789"/>
        <v>0</v>
      </c>
      <c r="JL96" s="29"/>
      <c r="JM96" s="38">
        <f t="shared" si="223"/>
        <v>0</v>
      </c>
      <c r="JN96" s="38">
        <f t="shared" si="905"/>
        <v>0</v>
      </c>
      <c r="JO96" s="47">
        <f t="shared" si="906"/>
        <v>0</v>
      </c>
    </row>
    <row r="97" spans="1:275" x14ac:dyDescent="0.2">
      <c r="A97" s="93" t="s">
        <v>93</v>
      </c>
      <c r="B97" s="35">
        <v>4</v>
      </c>
      <c r="C97" s="35" t="s">
        <v>25</v>
      </c>
      <c r="D97" s="35">
        <v>42</v>
      </c>
      <c r="E97" s="36">
        <v>0.25</v>
      </c>
      <c r="F97" s="101"/>
      <c r="G97" s="29"/>
      <c r="H97" s="98"/>
      <c r="I97" s="29">
        <v>40</v>
      </c>
      <c r="J97" s="38">
        <f t="shared" si="910"/>
        <v>0</v>
      </c>
      <c r="K97" s="38">
        <f t="shared" ref="K97:K102" si="912">J97*$E97</f>
        <v>0</v>
      </c>
      <c r="L97" s="29"/>
      <c r="M97" s="38">
        <f t="shared" si="907"/>
        <v>0</v>
      </c>
      <c r="N97" s="38">
        <f t="shared" si="908"/>
        <v>0</v>
      </c>
      <c r="O97" s="47">
        <f t="shared" si="911"/>
        <v>0</v>
      </c>
      <c r="P97" s="101"/>
      <c r="Q97" s="29"/>
      <c r="R97" s="98"/>
      <c r="S97" s="29">
        <v>40</v>
      </c>
      <c r="T97" s="38">
        <f t="shared" si="829"/>
        <v>0</v>
      </c>
      <c r="U97" s="38">
        <f t="shared" si="807"/>
        <v>0</v>
      </c>
      <c r="V97" s="29"/>
      <c r="W97" s="38">
        <f t="shared" si="66"/>
        <v>0</v>
      </c>
      <c r="X97" s="38">
        <f t="shared" si="830"/>
        <v>0</v>
      </c>
      <c r="Y97" s="47">
        <f t="shared" si="831"/>
        <v>0</v>
      </c>
      <c r="Z97" s="101"/>
      <c r="AA97" s="29"/>
      <c r="AB97" s="98"/>
      <c r="AC97" s="29">
        <v>40</v>
      </c>
      <c r="AD97" s="38">
        <f t="shared" si="832"/>
        <v>0</v>
      </c>
      <c r="AE97" s="38">
        <f t="shared" si="808"/>
        <v>0</v>
      </c>
      <c r="AF97" s="29"/>
      <c r="AG97" s="38">
        <f t="shared" si="79"/>
        <v>0</v>
      </c>
      <c r="AH97" s="38">
        <f t="shared" si="833"/>
        <v>0</v>
      </c>
      <c r="AI97" s="47">
        <f t="shared" si="834"/>
        <v>0</v>
      </c>
      <c r="AJ97" s="101"/>
      <c r="AK97" s="29"/>
      <c r="AL97" s="98"/>
      <c r="AM97" s="29">
        <v>40</v>
      </c>
      <c r="AN97" s="38">
        <f t="shared" si="835"/>
        <v>0</v>
      </c>
      <c r="AO97" s="38">
        <f t="shared" si="809"/>
        <v>0</v>
      </c>
      <c r="AP97" s="29"/>
      <c r="AQ97" s="38">
        <f t="shared" si="273"/>
        <v>0</v>
      </c>
      <c r="AR97" s="38">
        <f t="shared" si="836"/>
        <v>0</v>
      </c>
      <c r="AS97" s="47">
        <f t="shared" si="837"/>
        <v>0</v>
      </c>
      <c r="AT97" s="101"/>
      <c r="AU97" s="29"/>
      <c r="AV97" s="98"/>
      <c r="AW97" s="29">
        <v>40</v>
      </c>
      <c r="AX97" s="38">
        <f t="shared" si="838"/>
        <v>0</v>
      </c>
      <c r="AY97" s="38">
        <f t="shared" si="810"/>
        <v>0</v>
      </c>
      <c r="AZ97" s="29"/>
      <c r="BA97" s="38">
        <f t="shared" si="120"/>
        <v>0</v>
      </c>
      <c r="BB97" s="38">
        <f t="shared" si="839"/>
        <v>0</v>
      </c>
      <c r="BC97" s="47">
        <f t="shared" si="840"/>
        <v>0</v>
      </c>
      <c r="BD97" s="101"/>
      <c r="BE97" s="29"/>
      <c r="BF97" s="98"/>
      <c r="BG97" s="29">
        <v>40</v>
      </c>
      <c r="BH97" s="38">
        <f t="shared" si="841"/>
        <v>0</v>
      </c>
      <c r="BI97" s="38">
        <f t="shared" si="811"/>
        <v>0</v>
      </c>
      <c r="BJ97" s="29"/>
      <c r="BK97" s="38">
        <f t="shared" si="278"/>
        <v>0</v>
      </c>
      <c r="BL97" s="38">
        <f t="shared" si="842"/>
        <v>0</v>
      </c>
      <c r="BM97" s="47">
        <f t="shared" si="843"/>
        <v>0</v>
      </c>
      <c r="BN97" s="101"/>
      <c r="BO97" s="29"/>
      <c r="BP97" s="98"/>
      <c r="BQ97" s="29">
        <v>40</v>
      </c>
      <c r="BR97" s="38">
        <f t="shared" si="844"/>
        <v>0</v>
      </c>
      <c r="BS97" s="38">
        <f t="shared" si="804"/>
        <v>0</v>
      </c>
      <c r="BT97" s="29"/>
      <c r="BU97" s="38">
        <f t="shared" si="173"/>
        <v>0</v>
      </c>
      <c r="BV97" s="38">
        <f t="shared" si="845"/>
        <v>0</v>
      </c>
      <c r="BW97" s="47">
        <f t="shared" si="846"/>
        <v>0</v>
      </c>
      <c r="BX97" s="101"/>
      <c r="BY97" s="29"/>
      <c r="BZ97" s="98"/>
      <c r="CA97" s="29">
        <v>40</v>
      </c>
      <c r="CB97" s="38">
        <f t="shared" si="847"/>
        <v>0</v>
      </c>
      <c r="CC97" s="38">
        <f t="shared" si="812"/>
        <v>0</v>
      </c>
      <c r="CD97" s="29"/>
      <c r="CE97" s="38">
        <f t="shared" si="283"/>
        <v>0</v>
      </c>
      <c r="CF97" s="38">
        <f t="shared" si="848"/>
        <v>0</v>
      </c>
      <c r="CG97" s="47">
        <f t="shared" si="849"/>
        <v>0</v>
      </c>
      <c r="CH97" s="101"/>
      <c r="CI97" s="29"/>
      <c r="CJ97" s="98"/>
      <c r="CK97" s="29">
        <v>40</v>
      </c>
      <c r="CL97" s="38">
        <f t="shared" si="850"/>
        <v>0</v>
      </c>
      <c r="CM97" s="38">
        <f t="shared" si="813"/>
        <v>0</v>
      </c>
      <c r="CN97" s="29"/>
      <c r="CO97" s="38">
        <f t="shared" si="178"/>
        <v>0</v>
      </c>
      <c r="CP97" s="38">
        <f t="shared" si="851"/>
        <v>0</v>
      </c>
      <c r="CQ97" s="47">
        <f t="shared" si="852"/>
        <v>0</v>
      </c>
      <c r="CR97" s="101"/>
      <c r="CS97" s="29"/>
      <c r="CT97" s="98"/>
      <c r="CU97" s="29">
        <v>40</v>
      </c>
      <c r="CV97" s="38">
        <f t="shared" si="853"/>
        <v>0</v>
      </c>
      <c r="CW97" s="38">
        <f t="shared" si="814"/>
        <v>0</v>
      </c>
      <c r="CX97" s="29"/>
      <c r="CY97" s="38">
        <f t="shared" si="288"/>
        <v>0</v>
      </c>
      <c r="CZ97" s="38">
        <f t="shared" si="854"/>
        <v>0</v>
      </c>
      <c r="DA97" s="47">
        <f t="shared" si="855"/>
        <v>0</v>
      </c>
      <c r="DB97" s="101"/>
      <c r="DC97" s="29"/>
      <c r="DD97" s="98"/>
      <c r="DE97" s="29">
        <v>40</v>
      </c>
      <c r="DF97" s="38">
        <f t="shared" si="856"/>
        <v>0</v>
      </c>
      <c r="DG97" s="38">
        <f t="shared" si="757"/>
        <v>0</v>
      </c>
      <c r="DH97" s="29"/>
      <c r="DI97" s="38">
        <f t="shared" si="183"/>
        <v>0</v>
      </c>
      <c r="DJ97" s="38">
        <f t="shared" si="857"/>
        <v>0</v>
      </c>
      <c r="DK97" s="47">
        <f t="shared" si="858"/>
        <v>0</v>
      </c>
      <c r="DL97" s="101"/>
      <c r="DM97" s="29"/>
      <c r="DN97" s="98"/>
      <c r="DO97" s="29">
        <v>40</v>
      </c>
      <c r="DP97" s="38">
        <f t="shared" si="859"/>
        <v>0</v>
      </c>
      <c r="DQ97" s="38">
        <f t="shared" si="815"/>
        <v>0</v>
      </c>
      <c r="DR97" s="29"/>
      <c r="DS97" s="38">
        <f t="shared" si="293"/>
        <v>0</v>
      </c>
      <c r="DT97" s="38">
        <f t="shared" si="860"/>
        <v>0</v>
      </c>
      <c r="DU97" s="47">
        <f t="shared" si="861"/>
        <v>0</v>
      </c>
      <c r="DV97" s="101"/>
      <c r="DW97" s="29"/>
      <c r="DX97" s="98"/>
      <c r="DY97" s="29">
        <v>40</v>
      </c>
      <c r="DZ97" s="38">
        <f t="shared" si="862"/>
        <v>0</v>
      </c>
      <c r="EA97" s="38">
        <f t="shared" si="816"/>
        <v>0</v>
      </c>
      <c r="EB97" s="29"/>
      <c r="EC97" s="38">
        <f t="shared" si="188"/>
        <v>0</v>
      </c>
      <c r="ED97" s="38">
        <f t="shared" si="863"/>
        <v>0</v>
      </c>
      <c r="EE97" s="47">
        <f t="shared" si="864"/>
        <v>0</v>
      </c>
      <c r="EF97" s="101"/>
      <c r="EG97" s="29"/>
      <c r="EH97" s="98"/>
      <c r="EI97" s="29">
        <v>40</v>
      </c>
      <c r="EJ97" s="38">
        <f t="shared" si="865"/>
        <v>0</v>
      </c>
      <c r="EK97" s="38">
        <f t="shared" si="817"/>
        <v>0</v>
      </c>
      <c r="EL97" s="29"/>
      <c r="EM97" s="38">
        <f t="shared" si="298"/>
        <v>0</v>
      </c>
      <c r="EN97" s="38">
        <f t="shared" si="866"/>
        <v>0</v>
      </c>
      <c r="EO97" s="47">
        <f t="shared" si="867"/>
        <v>0</v>
      </c>
      <c r="EP97" s="101"/>
      <c r="EQ97" s="29"/>
      <c r="ER97" s="98"/>
      <c r="ES97" s="29">
        <v>40</v>
      </c>
      <c r="ET97" s="38">
        <f t="shared" si="868"/>
        <v>0</v>
      </c>
      <c r="EU97" s="38">
        <f t="shared" si="765"/>
        <v>0</v>
      </c>
      <c r="EV97" s="29"/>
      <c r="EW97" s="38">
        <f t="shared" si="193"/>
        <v>0</v>
      </c>
      <c r="EX97" s="38">
        <f t="shared" si="869"/>
        <v>0</v>
      </c>
      <c r="EY97" s="47">
        <f t="shared" si="870"/>
        <v>0</v>
      </c>
      <c r="EZ97" s="101"/>
      <c r="FA97" s="29"/>
      <c r="FB97" s="98"/>
      <c r="FC97" s="29">
        <v>40</v>
      </c>
      <c r="FD97" s="38">
        <f t="shared" si="871"/>
        <v>0</v>
      </c>
      <c r="FE97" s="38">
        <f t="shared" si="818"/>
        <v>0</v>
      </c>
      <c r="FF97" s="29"/>
      <c r="FG97" s="38">
        <f t="shared" si="303"/>
        <v>0</v>
      </c>
      <c r="FH97" s="38">
        <f t="shared" si="872"/>
        <v>0</v>
      </c>
      <c r="FI97" s="47">
        <f t="shared" si="873"/>
        <v>0</v>
      </c>
      <c r="FJ97" s="101"/>
      <c r="FK97" s="29"/>
      <c r="FL97" s="98"/>
      <c r="FM97" s="29">
        <v>40</v>
      </c>
      <c r="FN97" s="38">
        <f t="shared" si="874"/>
        <v>0</v>
      </c>
      <c r="FO97" s="38">
        <f t="shared" si="819"/>
        <v>0</v>
      </c>
      <c r="FP97" s="29"/>
      <c r="FQ97" s="38">
        <f t="shared" si="198"/>
        <v>0</v>
      </c>
      <c r="FR97" s="38">
        <f t="shared" si="875"/>
        <v>0</v>
      </c>
      <c r="FS97" s="47">
        <f t="shared" si="876"/>
        <v>0</v>
      </c>
      <c r="FT97" s="101"/>
      <c r="FU97" s="29"/>
      <c r="FV97" s="98"/>
      <c r="FW97" s="29">
        <v>40</v>
      </c>
      <c r="FX97" s="38">
        <f t="shared" si="877"/>
        <v>0</v>
      </c>
      <c r="FY97" s="38">
        <f t="shared" si="820"/>
        <v>0</v>
      </c>
      <c r="FZ97" s="29"/>
      <c r="GA97" s="38">
        <f t="shared" si="308"/>
        <v>0</v>
      </c>
      <c r="GB97" s="38">
        <f t="shared" si="878"/>
        <v>0</v>
      </c>
      <c r="GC97" s="47">
        <f t="shared" si="879"/>
        <v>0</v>
      </c>
      <c r="GD97" s="101"/>
      <c r="GE97" s="29"/>
      <c r="GF97" s="98"/>
      <c r="GG97" s="29">
        <v>40</v>
      </c>
      <c r="GH97" s="38">
        <f t="shared" si="880"/>
        <v>0</v>
      </c>
      <c r="GI97" s="38">
        <f t="shared" si="773"/>
        <v>0</v>
      </c>
      <c r="GJ97" s="29"/>
      <c r="GK97" s="38">
        <f t="shared" si="203"/>
        <v>0</v>
      </c>
      <c r="GL97" s="38">
        <f t="shared" si="881"/>
        <v>0</v>
      </c>
      <c r="GM97" s="47">
        <f t="shared" si="882"/>
        <v>0</v>
      </c>
      <c r="GN97" s="101"/>
      <c r="GO97" s="29"/>
      <c r="GP97" s="98"/>
      <c r="GQ97" s="29">
        <v>40</v>
      </c>
      <c r="GR97" s="38">
        <f t="shared" si="883"/>
        <v>0</v>
      </c>
      <c r="GS97" s="38">
        <f t="shared" si="821"/>
        <v>0</v>
      </c>
      <c r="GT97" s="29"/>
      <c r="GU97" s="38">
        <f t="shared" si="313"/>
        <v>0</v>
      </c>
      <c r="GV97" s="38">
        <f t="shared" si="884"/>
        <v>0</v>
      </c>
      <c r="GW97" s="47">
        <f t="shared" si="885"/>
        <v>0</v>
      </c>
      <c r="GX97" s="101"/>
      <c r="GY97" s="29"/>
      <c r="GZ97" s="98"/>
      <c r="HA97" s="29">
        <v>40</v>
      </c>
      <c r="HB97" s="38">
        <f t="shared" si="886"/>
        <v>0</v>
      </c>
      <c r="HC97" s="38">
        <f t="shared" si="822"/>
        <v>0</v>
      </c>
      <c r="HD97" s="29"/>
      <c r="HE97" s="38">
        <f t="shared" si="208"/>
        <v>0</v>
      </c>
      <c r="HF97" s="38">
        <f t="shared" si="887"/>
        <v>0</v>
      </c>
      <c r="HG97" s="47">
        <f t="shared" si="888"/>
        <v>0</v>
      </c>
      <c r="HH97" s="101"/>
      <c r="HI97" s="29"/>
      <c r="HJ97" s="98"/>
      <c r="HK97" s="29">
        <v>40</v>
      </c>
      <c r="HL97" s="38">
        <f t="shared" si="889"/>
        <v>0</v>
      </c>
      <c r="HM97" s="38">
        <f t="shared" si="823"/>
        <v>0</v>
      </c>
      <c r="HN97" s="29"/>
      <c r="HO97" s="38">
        <f t="shared" si="318"/>
        <v>0</v>
      </c>
      <c r="HP97" s="38">
        <f t="shared" si="890"/>
        <v>0</v>
      </c>
      <c r="HQ97" s="47">
        <f t="shared" si="891"/>
        <v>0</v>
      </c>
      <c r="HR97" s="101"/>
      <c r="HS97" s="29"/>
      <c r="HT97" s="98"/>
      <c r="HU97" s="29">
        <v>40</v>
      </c>
      <c r="HV97" s="38">
        <f t="shared" si="892"/>
        <v>0</v>
      </c>
      <c r="HW97" s="38">
        <f t="shared" si="781"/>
        <v>0</v>
      </c>
      <c r="HX97" s="29"/>
      <c r="HY97" s="38">
        <f t="shared" si="213"/>
        <v>0</v>
      </c>
      <c r="HZ97" s="38">
        <f t="shared" si="893"/>
        <v>0</v>
      </c>
      <c r="IA97" s="47">
        <f t="shared" si="894"/>
        <v>0</v>
      </c>
      <c r="IB97" s="101"/>
      <c r="IC97" s="29"/>
      <c r="ID97" s="98"/>
      <c r="IE97" s="29">
        <v>40</v>
      </c>
      <c r="IF97" s="38">
        <f t="shared" si="895"/>
        <v>0</v>
      </c>
      <c r="IG97" s="38">
        <f t="shared" si="824"/>
        <v>0</v>
      </c>
      <c r="IH97" s="29"/>
      <c r="II97" s="38">
        <f t="shared" si="323"/>
        <v>0</v>
      </c>
      <c r="IJ97" s="38">
        <f t="shared" si="896"/>
        <v>0</v>
      </c>
      <c r="IK97" s="47">
        <f t="shared" si="897"/>
        <v>0</v>
      </c>
      <c r="IL97" s="101"/>
      <c r="IM97" s="29"/>
      <c r="IN97" s="98"/>
      <c r="IO97" s="29">
        <v>40</v>
      </c>
      <c r="IP97" s="38">
        <f t="shared" si="898"/>
        <v>0</v>
      </c>
      <c r="IQ97" s="38">
        <f t="shared" si="825"/>
        <v>0</v>
      </c>
      <c r="IR97" s="29"/>
      <c r="IS97" s="38">
        <f t="shared" si="218"/>
        <v>0</v>
      </c>
      <c r="IT97" s="38">
        <f t="shared" si="899"/>
        <v>0</v>
      </c>
      <c r="IU97" s="47">
        <f t="shared" si="900"/>
        <v>0</v>
      </c>
      <c r="IV97" s="101"/>
      <c r="IW97" s="29"/>
      <c r="IX97" s="98"/>
      <c r="IY97" s="29">
        <v>40</v>
      </c>
      <c r="IZ97" s="38">
        <f t="shared" si="901"/>
        <v>0</v>
      </c>
      <c r="JA97" s="38">
        <f t="shared" si="826"/>
        <v>0</v>
      </c>
      <c r="JB97" s="29"/>
      <c r="JC97" s="38">
        <f t="shared" si="328"/>
        <v>0</v>
      </c>
      <c r="JD97" s="38">
        <f t="shared" si="902"/>
        <v>0</v>
      </c>
      <c r="JE97" s="47">
        <f t="shared" si="903"/>
        <v>0</v>
      </c>
      <c r="JF97" s="101"/>
      <c r="JG97" s="29"/>
      <c r="JH97" s="98"/>
      <c r="JI97" s="29">
        <v>40</v>
      </c>
      <c r="JJ97" s="38">
        <f t="shared" si="904"/>
        <v>0</v>
      </c>
      <c r="JK97" s="38">
        <f t="shared" si="789"/>
        <v>0</v>
      </c>
      <c r="JL97" s="29"/>
      <c r="JM97" s="38">
        <f t="shared" si="223"/>
        <v>0</v>
      </c>
      <c r="JN97" s="38">
        <f t="shared" si="905"/>
        <v>0</v>
      </c>
      <c r="JO97" s="47">
        <f t="shared" si="906"/>
        <v>0</v>
      </c>
    </row>
    <row r="98" spans="1:275" x14ac:dyDescent="0.2">
      <c r="A98" s="93" t="s">
        <v>89</v>
      </c>
      <c r="B98" s="35">
        <v>4</v>
      </c>
      <c r="C98" s="35" t="s">
        <v>25</v>
      </c>
      <c r="D98" s="35">
        <v>42</v>
      </c>
      <c r="E98" s="36">
        <v>0.25</v>
      </c>
      <c r="F98" s="101"/>
      <c r="G98" s="29"/>
      <c r="H98" s="98"/>
      <c r="I98" s="29">
        <v>40</v>
      </c>
      <c r="J98" s="38">
        <f t="shared" si="910"/>
        <v>0</v>
      </c>
      <c r="K98" s="38">
        <f t="shared" si="912"/>
        <v>0</v>
      </c>
      <c r="L98" s="29"/>
      <c r="M98" s="38">
        <f t="shared" si="907"/>
        <v>0</v>
      </c>
      <c r="N98" s="38">
        <f t="shared" si="908"/>
        <v>0</v>
      </c>
      <c r="O98" s="47">
        <f t="shared" si="911"/>
        <v>0</v>
      </c>
      <c r="P98" s="101"/>
      <c r="Q98" s="29"/>
      <c r="R98" s="98"/>
      <c r="S98" s="29">
        <v>40</v>
      </c>
      <c r="T98" s="38">
        <f t="shared" si="829"/>
        <v>0</v>
      </c>
      <c r="U98" s="38">
        <f t="shared" si="807"/>
        <v>0</v>
      </c>
      <c r="V98" s="29"/>
      <c r="W98" s="38">
        <f t="shared" si="66"/>
        <v>0</v>
      </c>
      <c r="X98" s="38">
        <f t="shared" si="830"/>
        <v>0</v>
      </c>
      <c r="Y98" s="47">
        <f t="shared" si="831"/>
        <v>0</v>
      </c>
      <c r="Z98" s="101"/>
      <c r="AA98" s="29"/>
      <c r="AB98" s="98"/>
      <c r="AC98" s="29">
        <v>40</v>
      </c>
      <c r="AD98" s="38">
        <f t="shared" si="832"/>
        <v>0</v>
      </c>
      <c r="AE98" s="38">
        <f t="shared" si="808"/>
        <v>0</v>
      </c>
      <c r="AF98" s="29"/>
      <c r="AG98" s="38">
        <f t="shared" si="79"/>
        <v>0</v>
      </c>
      <c r="AH98" s="38">
        <f t="shared" si="833"/>
        <v>0</v>
      </c>
      <c r="AI98" s="47">
        <f t="shared" si="834"/>
        <v>0</v>
      </c>
      <c r="AJ98" s="101"/>
      <c r="AK98" s="29"/>
      <c r="AL98" s="98"/>
      <c r="AM98" s="29">
        <v>40</v>
      </c>
      <c r="AN98" s="38">
        <f t="shared" si="835"/>
        <v>0</v>
      </c>
      <c r="AO98" s="38">
        <f t="shared" si="809"/>
        <v>0</v>
      </c>
      <c r="AP98" s="29"/>
      <c r="AQ98" s="38">
        <f t="shared" si="273"/>
        <v>0</v>
      </c>
      <c r="AR98" s="38">
        <f t="shared" si="836"/>
        <v>0</v>
      </c>
      <c r="AS98" s="47">
        <f t="shared" si="837"/>
        <v>0</v>
      </c>
      <c r="AT98" s="101"/>
      <c r="AU98" s="29"/>
      <c r="AV98" s="98"/>
      <c r="AW98" s="29">
        <v>40</v>
      </c>
      <c r="AX98" s="38">
        <f t="shared" si="838"/>
        <v>0</v>
      </c>
      <c r="AY98" s="38">
        <f t="shared" si="810"/>
        <v>0</v>
      </c>
      <c r="AZ98" s="29"/>
      <c r="BA98" s="38">
        <f t="shared" si="120"/>
        <v>0</v>
      </c>
      <c r="BB98" s="38">
        <f t="shared" si="839"/>
        <v>0</v>
      </c>
      <c r="BC98" s="47">
        <f t="shared" si="840"/>
        <v>0</v>
      </c>
      <c r="BD98" s="101"/>
      <c r="BE98" s="29"/>
      <c r="BF98" s="98"/>
      <c r="BG98" s="29">
        <v>40</v>
      </c>
      <c r="BH98" s="38">
        <f t="shared" si="841"/>
        <v>0</v>
      </c>
      <c r="BI98" s="38">
        <f t="shared" si="811"/>
        <v>0</v>
      </c>
      <c r="BJ98" s="29"/>
      <c r="BK98" s="38">
        <f t="shared" si="278"/>
        <v>0</v>
      </c>
      <c r="BL98" s="38">
        <f t="shared" si="842"/>
        <v>0</v>
      </c>
      <c r="BM98" s="47">
        <f t="shared" si="843"/>
        <v>0</v>
      </c>
      <c r="BN98" s="101"/>
      <c r="BO98" s="29"/>
      <c r="BP98" s="98"/>
      <c r="BQ98" s="29">
        <v>40</v>
      </c>
      <c r="BR98" s="38">
        <f t="shared" si="844"/>
        <v>0</v>
      </c>
      <c r="BS98" s="38">
        <f t="shared" si="804"/>
        <v>0</v>
      </c>
      <c r="BT98" s="29"/>
      <c r="BU98" s="38">
        <f t="shared" si="173"/>
        <v>0</v>
      </c>
      <c r="BV98" s="38">
        <f t="shared" si="845"/>
        <v>0</v>
      </c>
      <c r="BW98" s="47">
        <f t="shared" si="846"/>
        <v>0</v>
      </c>
      <c r="BX98" s="101"/>
      <c r="BY98" s="29"/>
      <c r="BZ98" s="98"/>
      <c r="CA98" s="29">
        <v>40</v>
      </c>
      <c r="CB98" s="38">
        <f t="shared" si="847"/>
        <v>0</v>
      </c>
      <c r="CC98" s="38">
        <f t="shared" si="812"/>
        <v>0</v>
      </c>
      <c r="CD98" s="29"/>
      <c r="CE98" s="38">
        <f t="shared" si="283"/>
        <v>0</v>
      </c>
      <c r="CF98" s="38">
        <f t="shared" si="848"/>
        <v>0</v>
      </c>
      <c r="CG98" s="47">
        <f t="shared" si="849"/>
        <v>0</v>
      </c>
      <c r="CH98" s="101"/>
      <c r="CI98" s="29"/>
      <c r="CJ98" s="98"/>
      <c r="CK98" s="29">
        <v>40</v>
      </c>
      <c r="CL98" s="38">
        <f t="shared" si="850"/>
        <v>0</v>
      </c>
      <c r="CM98" s="38">
        <f t="shared" si="813"/>
        <v>0</v>
      </c>
      <c r="CN98" s="29"/>
      <c r="CO98" s="38">
        <f t="shared" si="178"/>
        <v>0</v>
      </c>
      <c r="CP98" s="38">
        <f t="shared" si="851"/>
        <v>0</v>
      </c>
      <c r="CQ98" s="47">
        <f t="shared" si="852"/>
        <v>0</v>
      </c>
      <c r="CR98" s="101"/>
      <c r="CS98" s="29"/>
      <c r="CT98" s="98"/>
      <c r="CU98" s="29">
        <v>40</v>
      </c>
      <c r="CV98" s="38">
        <f t="shared" si="853"/>
        <v>0</v>
      </c>
      <c r="CW98" s="38">
        <f t="shared" si="814"/>
        <v>0</v>
      </c>
      <c r="CX98" s="29"/>
      <c r="CY98" s="38">
        <f t="shared" si="288"/>
        <v>0</v>
      </c>
      <c r="CZ98" s="38">
        <f t="shared" si="854"/>
        <v>0</v>
      </c>
      <c r="DA98" s="47">
        <f t="shared" si="855"/>
        <v>0</v>
      </c>
      <c r="DB98" s="101"/>
      <c r="DC98" s="29"/>
      <c r="DD98" s="98"/>
      <c r="DE98" s="29">
        <v>40</v>
      </c>
      <c r="DF98" s="38">
        <f t="shared" si="856"/>
        <v>0</v>
      </c>
      <c r="DG98" s="38">
        <f t="shared" si="757"/>
        <v>0</v>
      </c>
      <c r="DH98" s="29"/>
      <c r="DI98" s="38">
        <f t="shared" si="183"/>
        <v>0</v>
      </c>
      <c r="DJ98" s="38">
        <f t="shared" si="857"/>
        <v>0</v>
      </c>
      <c r="DK98" s="47">
        <f t="shared" si="858"/>
        <v>0</v>
      </c>
      <c r="DL98" s="101"/>
      <c r="DM98" s="29"/>
      <c r="DN98" s="98"/>
      <c r="DO98" s="29">
        <v>40</v>
      </c>
      <c r="DP98" s="38">
        <f t="shared" si="859"/>
        <v>0</v>
      </c>
      <c r="DQ98" s="38">
        <f t="shared" si="815"/>
        <v>0</v>
      </c>
      <c r="DR98" s="29"/>
      <c r="DS98" s="38">
        <f t="shared" si="293"/>
        <v>0</v>
      </c>
      <c r="DT98" s="38">
        <f t="shared" si="860"/>
        <v>0</v>
      </c>
      <c r="DU98" s="47">
        <f t="shared" si="861"/>
        <v>0</v>
      </c>
      <c r="DV98" s="101"/>
      <c r="DW98" s="29"/>
      <c r="DX98" s="98"/>
      <c r="DY98" s="29">
        <v>40</v>
      </c>
      <c r="DZ98" s="38">
        <f t="shared" si="862"/>
        <v>0</v>
      </c>
      <c r="EA98" s="38">
        <f t="shared" si="816"/>
        <v>0</v>
      </c>
      <c r="EB98" s="29"/>
      <c r="EC98" s="38">
        <f t="shared" si="188"/>
        <v>0</v>
      </c>
      <c r="ED98" s="38">
        <f t="shared" si="863"/>
        <v>0</v>
      </c>
      <c r="EE98" s="47">
        <f t="shared" si="864"/>
        <v>0</v>
      </c>
      <c r="EF98" s="101"/>
      <c r="EG98" s="29"/>
      <c r="EH98" s="98"/>
      <c r="EI98" s="29">
        <v>40</v>
      </c>
      <c r="EJ98" s="38">
        <f t="shared" si="865"/>
        <v>0</v>
      </c>
      <c r="EK98" s="38">
        <f t="shared" si="817"/>
        <v>0</v>
      </c>
      <c r="EL98" s="29"/>
      <c r="EM98" s="38">
        <f t="shared" si="298"/>
        <v>0</v>
      </c>
      <c r="EN98" s="38">
        <f t="shared" si="866"/>
        <v>0</v>
      </c>
      <c r="EO98" s="47">
        <f t="shared" si="867"/>
        <v>0</v>
      </c>
      <c r="EP98" s="101"/>
      <c r="EQ98" s="29"/>
      <c r="ER98" s="98"/>
      <c r="ES98" s="29">
        <v>40</v>
      </c>
      <c r="ET98" s="38">
        <f t="shared" si="868"/>
        <v>0</v>
      </c>
      <c r="EU98" s="38">
        <f t="shared" si="765"/>
        <v>0</v>
      </c>
      <c r="EV98" s="29"/>
      <c r="EW98" s="38">
        <f t="shared" si="193"/>
        <v>0</v>
      </c>
      <c r="EX98" s="38">
        <f t="shared" si="869"/>
        <v>0</v>
      </c>
      <c r="EY98" s="47">
        <f t="shared" si="870"/>
        <v>0</v>
      </c>
      <c r="EZ98" s="101"/>
      <c r="FA98" s="29"/>
      <c r="FB98" s="98"/>
      <c r="FC98" s="29">
        <v>40</v>
      </c>
      <c r="FD98" s="38">
        <f t="shared" si="871"/>
        <v>0</v>
      </c>
      <c r="FE98" s="38">
        <f t="shared" si="818"/>
        <v>0</v>
      </c>
      <c r="FF98" s="29"/>
      <c r="FG98" s="38">
        <f t="shared" si="303"/>
        <v>0</v>
      </c>
      <c r="FH98" s="38">
        <f t="shared" si="872"/>
        <v>0</v>
      </c>
      <c r="FI98" s="47">
        <f t="shared" si="873"/>
        <v>0</v>
      </c>
      <c r="FJ98" s="101"/>
      <c r="FK98" s="29"/>
      <c r="FL98" s="98"/>
      <c r="FM98" s="29">
        <v>40</v>
      </c>
      <c r="FN98" s="38">
        <f t="shared" si="874"/>
        <v>0</v>
      </c>
      <c r="FO98" s="38">
        <f t="shared" si="819"/>
        <v>0</v>
      </c>
      <c r="FP98" s="29"/>
      <c r="FQ98" s="38">
        <f t="shared" si="198"/>
        <v>0</v>
      </c>
      <c r="FR98" s="38">
        <f t="shared" si="875"/>
        <v>0</v>
      </c>
      <c r="FS98" s="47">
        <f t="shared" si="876"/>
        <v>0</v>
      </c>
      <c r="FT98" s="101"/>
      <c r="FU98" s="29"/>
      <c r="FV98" s="98"/>
      <c r="FW98" s="29">
        <v>40</v>
      </c>
      <c r="FX98" s="38">
        <f t="shared" si="877"/>
        <v>0</v>
      </c>
      <c r="FY98" s="38">
        <f t="shared" si="820"/>
        <v>0</v>
      </c>
      <c r="FZ98" s="29"/>
      <c r="GA98" s="38">
        <f t="shared" si="308"/>
        <v>0</v>
      </c>
      <c r="GB98" s="38">
        <f t="shared" si="878"/>
        <v>0</v>
      </c>
      <c r="GC98" s="47">
        <f t="shared" si="879"/>
        <v>0</v>
      </c>
      <c r="GD98" s="101"/>
      <c r="GE98" s="29"/>
      <c r="GF98" s="98"/>
      <c r="GG98" s="29">
        <v>40</v>
      </c>
      <c r="GH98" s="38">
        <f t="shared" si="880"/>
        <v>0</v>
      </c>
      <c r="GI98" s="38">
        <f t="shared" si="773"/>
        <v>0</v>
      </c>
      <c r="GJ98" s="29"/>
      <c r="GK98" s="38">
        <f t="shared" si="203"/>
        <v>0</v>
      </c>
      <c r="GL98" s="38">
        <f t="shared" si="881"/>
        <v>0</v>
      </c>
      <c r="GM98" s="47">
        <f t="shared" si="882"/>
        <v>0</v>
      </c>
      <c r="GN98" s="101"/>
      <c r="GO98" s="29"/>
      <c r="GP98" s="98"/>
      <c r="GQ98" s="29">
        <v>40</v>
      </c>
      <c r="GR98" s="38">
        <f t="shared" si="883"/>
        <v>0</v>
      </c>
      <c r="GS98" s="38">
        <f t="shared" si="821"/>
        <v>0</v>
      </c>
      <c r="GT98" s="29"/>
      <c r="GU98" s="38">
        <f t="shared" si="313"/>
        <v>0</v>
      </c>
      <c r="GV98" s="38">
        <f t="shared" si="884"/>
        <v>0</v>
      </c>
      <c r="GW98" s="47">
        <f t="shared" si="885"/>
        <v>0</v>
      </c>
      <c r="GX98" s="101"/>
      <c r="GY98" s="29"/>
      <c r="GZ98" s="98"/>
      <c r="HA98" s="29">
        <v>40</v>
      </c>
      <c r="HB98" s="38">
        <f t="shared" si="886"/>
        <v>0</v>
      </c>
      <c r="HC98" s="38">
        <f t="shared" si="822"/>
        <v>0</v>
      </c>
      <c r="HD98" s="29"/>
      <c r="HE98" s="38">
        <f t="shared" si="208"/>
        <v>0</v>
      </c>
      <c r="HF98" s="38">
        <f t="shared" si="887"/>
        <v>0</v>
      </c>
      <c r="HG98" s="47">
        <f t="shared" si="888"/>
        <v>0</v>
      </c>
      <c r="HH98" s="101"/>
      <c r="HI98" s="29"/>
      <c r="HJ98" s="98"/>
      <c r="HK98" s="29">
        <v>40</v>
      </c>
      <c r="HL98" s="38">
        <f t="shared" si="889"/>
        <v>0</v>
      </c>
      <c r="HM98" s="38">
        <f t="shared" si="823"/>
        <v>0</v>
      </c>
      <c r="HN98" s="29"/>
      <c r="HO98" s="38">
        <f t="shared" si="318"/>
        <v>0</v>
      </c>
      <c r="HP98" s="38">
        <f t="shared" si="890"/>
        <v>0</v>
      </c>
      <c r="HQ98" s="47">
        <f t="shared" si="891"/>
        <v>0</v>
      </c>
      <c r="HR98" s="101"/>
      <c r="HS98" s="29"/>
      <c r="HT98" s="98"/>
      <c r="HU98" s="29">
        <v>40</v>
      </c>
      <c r="HV98" s="38">
        <f t="shared" si="892"/>
        <v>0</v>
      </c>
      <c r="HW98" s="38">
        <f t="shared" si="781"/>
        <v>0</v>
      </c>
      <c r="HX98" s="29"/>
      <c r="HY98" s="38">
        <f t="shared" si="213"/>
        <v>0</v>
      </c>
      <c r="HZ98" s="38">
        <f t="shared" si="893"/>
        <v>0</v>
      </c>
      <c r="IA98" s="47">
        <f t="shared" si="894"/>
        <v>0</v>
      </c>
      <c r="IB98" s="101"/>
      <c r="IC98" s="29"/>
      <c r="ID98" s="98"/>
      <c r="IE98" s="29">
        <v>40</v>
      </c>
      <c r="IF98" s="38">
        <f t="shared" si="895"/>
        <v>0</v>
      </c>
      <c r="IG98" s="38">
        <f t="shared" si="824"/>
        <v>0</v>
      </c>
      <c r="IH98" s="29"/>
      <c r="II98" s="38">
        <f t="shared" si="323"/>
        <v>0</v>
      </c>
      <c r="IJ98" s="38">
        <f t="shared" si="896"/>
        <v>0</v>
      </c>
      <c r="IK98" s="47">
        <f t="shared" si="897"/>
        <v>0</v>
      </c>
      <c r="IL98" s="101"/>
      <c r="IM98" s="29"/>
      <c r="IN98" s="98"/>
      <c r="IO98" s="29">
        <v>40</v>
      </c>
      <c r="IP98" s="38">
        <f t="shared" si="898"/>
        <v>0</v>
      </c>
      <c r="IQ98" s="38">
        <f t="shared" si="825"/>
        <v>0</v>
      </c>
      <c r="IR98" s="29"/>
      <c r="IS98" s="38">
        <f t="shared" si="218"/>
        <v>0</v>
      </c>
      <c r="IT98" s="38">
        <f t="shared" si="899"/>
        <v>0</v>
      </c>
      <c r="IU98" s="47">
        <f t="shared" si="900"/>
        <v>0</v>
      </c>
      <c r="IV98" s="101"/>
      <c r="IW98" s="29"/>
      <c r="IX98" s="98"/>
      <c r="IY98" s="29">
        <v>40</v>
      </c>
      <c r="IZ98" s="38">
        <f t="shared" si="901"/>
        <v>0</v>
      </c>
      <c r="JA98" s="38">
        <f t="shared" si="826"/>
        <v>0</v>
      </c>
      <c r="JB98" s="29"/>
      <c r="JC98" s="38">
        <f t="shared" si="328"/>
        <v>0</v>
      </c>
      <c r="JD98" s="38">
        <f t="shared" si="902"/>
        <v>0</v>
      </c>
      <c r="JE98" s="47">
        <f t="shared" si="903"/>
        <v>0</v>
      </c>
      <c r="JF98" s="101"/>
      <c r="JG98" s="29"/>
      <c r="JH98" s="98"/>
      <c r="JI98" s="29">
        <v>40</v>
      </c>
      <c r="JJ98" s="38">
        <f t="shared" si="904"/>
        <v>0</v>
      </c>
      <c r="JK98" s="38">
        <f t="shared" si="789"/>
        <v>0</v>
      </c>
      <c r="JL98" s="29"/>
      <c r="JM98" s="38">
        <f t="shared" si="223"/>
        <v>0</v>
      </c>
      <c r="JN98" s="38">
        <f t="shared" si="905"/>
        <v>0</v>
      </c>
      <c r="JO98" s="47">
        <f t="shared" si="906"/>
        <v>0</v>
      </c>
    </row>
    <row r="99" spans="1:275" x14ac:dyDescent="0.2">
      <c r="A99" s="93" t="s">
        <v>90</v>
      </c>
      <c r="B99" s="35">
        <v>4</v>
      </c>
      <c r="C99" s="35" t="s">
        <v>25</v>
      </c>
      <c r="D99" s="35">
        <v>42</v>
      </c>
      <c r="E99" s="36">
        <v>0.25</v>
      </c>
      <c r="F99" s="101"/>
      <c r="G99" s="29"/>
      <c r="H99" s="98"/>
      <c r="I99" s="29">
        <v>40</v>
      </c>
      <c r="J99" s="38">
        <f t="shared" si="910"/>
        <v>0</v>
      </c>
      <c r="K99" s="38">
        <f t="shared" si="912"/>
        <v>0</v>
      </c>
      <c r="L99" s="29"/>
      <c r="M99" s="38">
        <f t="shared" si="907"/>
        <v>0</v>
      </c>
      <c r="N99" s="38">
        <f t="shared" si="908"/>
        <v>0</v>
      </c>
      <c r="O99" s="47">
        <f t="shared" si="911"/>
        <v>0</v>
      </c>
      <c r="P99" s="101"/>
      <c r="Q99" s="29"/>
      <c r="R99" s="98"/>
      <c r="S99" s="29">
        <v>40</v>
      </c>
      <c r="T99" s="38">
        <f t="shared" si="829"/>
        <v>0</v>
      </c>
      <c r="U99" s="38">
        <f t="shared" si="807"/>
        <v>0</v>
      </c>
      <c r="V99" s="29"/>
      <c r="W99" s="38">
        <f t="shared" si="66"/>
        <v>0</v>
      </c>
      <c r="X99" s="38">
        <f t="shared" si="830"/>
        <v>0</v>
      </c>
      <c r="Y99" s="47">
        <f t="shared" si="831"/>
        <v>0</v>
      </c>
      <c r="Z99" s="101"/>
      <c r="AA99" s="29"/>
      <c r="AB99" s="98"/>
      <c r="AC99" s="29">
        <v>40</v>
      </c>
      <c r="AD99" s="38">
        <f t="shared" si="832"/>
        <v>0</v>
      </c>
      <c r="AE99" s="38">
        <f t="shared" si="808"/>
        <v>0</v>
      </c>
      <c r="AF99" s="29"/>
      <c r="AG99" s="38">
        <f t="shared" si="79"/>
        <v>0</v>
      </c>
      <c r="AH99" s="38">
        <f t="shared" si="833"/>
        <v>0</v>
      </c>
      <c r="AI99" s="47">
        <f t="shared" si="834"/>
        <v>0</v>
      </c>
      <c r="AJ99" s="101"/>
      <c r="AK99" s="29"/>
      <c r="AL99" s="98"/>
      <c r="AM99" s="29">
        <v>40</v>
      </c>
      <c r="AN99" s="38">
        <f t="shared" si="835"/>
        <v>0</v>
      </c>
      <c r="AO99" s="38">
        <f t="shared" si="809"/>
        <v>0</v>
      </c>
      <c r="AP99" s="29"/>
      <c r="AQ99" s="38">
        <f t="shared" si="273"/>
        <v>0</v>
      </c>
      <c r="AR99" s="38">
        <f t="shared" si="836"/>
        <v>0</v>
      </c>
      <c r="AS99" s="47">
        <f t="shared" si="837"/>
        <v>0</v>
      </c>
      <c r="AT99" s="101"/>
      <c r="AU99" s="29"/>
      <c r="AV99" s="98"/>
      <c r="AW99" s="29">
        <v>40</v>
      </c>
      <c r="AX99" s="38">
        <f t="shared" si="838"/>
        <v>0</v>
      </c>
      <c r="AY99" s="38">
        <f t="shared" si="810"/>
        <v>0</v>
      </c>
      <c r="AZ99" s="29"/>
      <c r="BA99" s="38">
        <f t="shared" si="120"/>
        <v>0</v>
      </c>
      <c r="BB99" s="38">
        <f t="shared" si="839"/>
        <v>0</v>
      </c>
      <c r="BC99" s="47">
        <f t="shared" si="840"/>
        <v>0</v>
      </c>
      <c r="BD99" s="101"/>
      <c r="BE99" s="29"/>
      <c r="BF99" s="98"/>
      <c r="BG99" s="29">
        <v>40</v>
      </c>
      <c r="BH99" s="38">
        <f t="shared" si="841"/>
        <v>0</v>
      </c>
      <c r="BI99" s="38">
        <f t="shared" si="811"/>
        <v>0</v>
      </c>
      <c r="BJ99" s="29"/>
      <c r="BK99" s="38">
        <f t="shared" si="278"/>
        <v>0</v>
      </c>
      <c r="BL99" s="38">
        <f t="shared" si="842"/>
        <v>0</v>
      </c>
      <c r="BM99" s="47">
        <f t="shared" si="843"/>
        <v>0</v>
      </c>
      <c r="BN99" s="101"/>
      <c r="BO99" s="29"/>
      <c r="BP99" s="98"/>
      <c r="BQ99" s="29">
        <v>40</v>
      </c>
      <c r="BR99" s="38">
        <f t="shared" si="844"/>
        <v>0</v>
      </c>
      <c r="BS99" s="38">
        <f t="shared" si="804"/>
        <v>0</v>
      </c>
      <c r="BT99" s="29"/>
      <c r="BU99" s="38">
        <f t="shared" si="173"/>
        <v>0</v>
      </c>
      <c r="BV99" s="38">
        <f t="shared" si="845"/>
        <v>0</v>
      </c>
      <c r="BW99" s="47">
        <f t="shared" si="846"/>
        <v>0</v>
      </c>
      <c r="BX99" s="101"/>
      <c r="BY99" s="29"/>
      <c r="BZ99" s="98"/>
      <c r="CA99" s="29">
        <v>40</v>
      </c>
      <c r="CB99" s="38">
        <f t="shared" si="847"/>
        <v>0</v>
      </c>
      <c r="CC99" s="38">
        <f t="shared" si="812"/>
        <v>0</v>
      </c>
      <c r="CD99" s="29"/>
      <c r="CE99" s="38">
        <f t="shared" si="283"/>
        <v>0</v>
      </c>
      <c r="CF99" s="38">
        <f t="shared" si="848"/>
        <v>0</v>
      </c>
      <c r="CG99" s="47">
        <f t="shared" si="849"/>
        <v>0</v>
      </c>
      <c r="CH99" s="101"/>
      <c r="CI99" s="29"/>
      <c r="CJ99" s="98"/>
      <c r="CK99" s="29">
        <v>40</v>
      </c>
      <c r="CL99" s="38">
        <f t="shared" si="850"/>
        <v>0</v>
      </c>
      <c r="CM99" s="38">
        <f t="shared" si="813"/>
        <v>0</v>
      </c>
      <c r="CN99" s="29"/>
      <c r="CO99" s="38">
        <f t="shared" si="178"/>
        <v>0</v>
      </c>
      <c r="CP99" s="38">
        <f t="shared" si="851"/>
        <v>0</v>
      </c>
      <c r="CQ99" s="47">
        <f t="shared" si="852"/>
        <v>0</v>
      </c>
      <c r="CR99" s="101"/>
      <c r="CS99" s="29"/>
      <c r="CT99" s="98"/>
      <c r="CU99" s="29">
        <v>40</v>
      </c>
      <c r="CV99" s="38">
        <f t="shared" si="853"/>
        <v>0</v>
      </c>
      <c r="CW99" s="38">
        <f t="shared" si="814"/>
        <v>0</v>
      </c>
      <c r="CX99" s="29"/>
      <c r="CY99" s="38">
        <f t="shared" si="288"/>
        <v>0</v>
      </c>
      <c r="CZ99" s="38">
        <f t="shared" si="854"/>
        <v>0</v>
      </c>
      <c r="DA99" s="47">
        <f t="shared" si="855"/>
        <v>0</v>
      </c>
      <c r="DB99" s="101"/>
      <c r="DC99" s="29"/>
      <c r="DD99" s="98"/>
      <c r="DE99" s="29">
        <v>40</v>
      </c>
      <c r="DF99" s="38">
        <f t="shared" si="856"/>
        <v>0</v>
      </c>
      <c r="DG99" s="38">
        <f t="shared" si="757"/>
        <v>0</v>
      </c>
      <c r="DH99" s="29"/>
      <c r="DI99" s="38">
        <f t="shared" si="183"/>
        <v>0</v>
      </c>
      <c r="DJ99" s="38">
        <f t="shared" si="857"/>
        <v>0</v>
      </c>
      <c r="DK99" s="47">
        <f t="shared" si="858"/>
        <v>0</v>
      </c>
      <c r="DL99" s="101"/>
      <c r="DM99" s="29"/>
      <c r="DN99" s="98"/>
      <c r="DO99" s="29">
        <v>40</v>
      </c>
      <c r="DP99" s="38">
        <f t="shared" si="859"/>
        <v>0</v>
      </c>
      <c r="DQ99" s="38">
        <f t="shared" si="815"/>
        <v>0</v>
      </c>
      <c r="DR99" s="29"/>
      <c r="DS99" s="38">
        <f t="shared" si="293"/>
        <v>0</v>
      </c>
      <c r="DT99" s="38">
        <f t="shared" si="860"/>
        <v>0</v>
      </c>
      <c r="DU99" s="47">
        <f t="shared" si="861"/>
        <v>0</v>
      </c>
      <c r="DV99" s="101"/>
      <c r="DW99" s="29"/>
      <c r="DX99" s="98"/>
      <c r="DY99" s="29">
        <v>40</v>
      </c>
      <c r="DZ99" s="38">
        <f t="shared" si="862"/>
        <v>0</v>
      </c>
      <c r="EA99" s="38">
        <f t="shared" si="816"/>
        <v>0</v>
      </c>
      <c r="EB99" s="29"/>
      <c r="EC99" s="38">
        <f t="shared" si="188"/>
        <v>0</v>
      </c>
      <c r="ED99" s="38">
        <f t="shared" si="863"/>
        <v>0</v>
      </c>
      <c r="EE99" s="47">
        <f t="shared" si="864"/>
        <v>0</v>
      </c>
      <c r="EF99" s="101"/>
      <c r="EG99" s="29"/>
      <c r="EH99" s="98"/>
      <c r="EI99" s="29">
        <v>40</v>
      </c>
      <c r="EJ99" s="38">
        <f t="shared" si="865"/>
        <v>0</v>
      </c>
      <c r="EK99" s="38">
        <f t="shared" si="817"/>
        <v>0</v>
      </c>
      <c r="EL99" s="29"/>
      <c r="EM99" s="38">
        <f t="shared" si="298"/>
        <v>0</v>
      </c>
      <c r="EN99" s="38">
        <f t="shared" si="866"/>
        <v>0</v>
      </c>
      <c r="EO99" s="47">
        <f t="shared" si="867"/>
        <v>0</v>
      </c>
      <c r="EP99" s="101"/>
      <c r="EQ99" s="29"/>
      <c r="ER99" s="98"/>
      <c r="ES99" s="29">
        <v>40</v>
      </c>
      <c r="ET99" s="38">
        <f t="shared" si="868"/>
        <v>0</v>
      </c>
      <c r="EU99" s="38">
        <f t="shared" si="765"/>
        <v>0</v>
      </c>
      <c r="EV99" s="29"/>
      <c r="EW99" s="38">
        <f t="shared" si="193"/>
        <v>0</v>
      </c>
      <c r="EX99" s="38">
        <f t="shared" si="869"/>
        <v>0</v>
      </c>
      <c r="EY99" s="47">
        <f t="shared" si="870"/>
        <v>0</v>
      </c>
      <c r="EZ99" s="101"/>
      <c r="FA99" s="29"/>
      <c r="FB99" s="98"/>
      <c r="FC99" s="29">
        <v>40</v>
      </c>
      <c r="FD99" s="38">
        <f t="shared" si="871"/>
        <v>0</v>
      </c>
      <c r="FE99" s="38">
        <f t="shared" si="818"/>
        <v>0</v>
      </c>
      <c r="FF99" s="29"/>
      <c r="FG99" s="38">
        <f t="shared" si="303"/>
        <v>0</v>
      </c>
      <c r="FH99" s="38">
        <f t="shared" si="872"/>
        <v>0</v>
      </c>
      <c r="FI99" s="47">
        <f t="shared" si="873"/>
        <v>0</v>
      </c>
      <c r="FJ99" s="101"/>
      <c r="FK99" s="29"/>
      <c r="FL99" s="98"/>
      <c r="FM99" s="29">
        <v>40</v>
      </c>
      <c r="FN99" s="38">
        <f t="shared" si="874"/>
        <v>0</v>
      </c>
      <c r="FO99" s="38">
        <f t="shared" si="819"/>
        <v>0</v>
      </c>
      <c r="FP99" s="29"/>
      <c r="FQ99" s="38">
        <f t="shared" si="198"/>
        <v>0</v>
      </c>
      <c r="FR99" s="38">
        <f t="shared" si="875"/>
        <v>0</v>
      </c>
      <c r="FS99" s="47">
        <f t="shared" si="876"/>
        <v>0</v>
      </c>
      <c r="FT99" s="101"/>
      <c r="FU99" s="29"/>
      <c r="FV99" s="98"/>
      <c r="FW99" s="29">
        <v>40</v>
      </c>
      <c r="FX99" s="38">
        <f t="shared" si="877"/>
        <v>0</v>
      </c>
      <c r="FY99" s="38">
        <f t="shared" si="820"/>
        <v>0</v>
      </c>
      <c r="FZ99" s="29"/>
      <c r="GA99" s="38">
        <f t="shared" si="308"/>
        <v>0</v>
      </c>
      <c r="GB99" s="38">
        <f t="shared" si="878"/>
        <v>0</v>
      </c>
      <c r="GC99" s="47">
        <f t="shared" si="879"/>
        <v>0</v>
      </c>
      <c r="GD99" s="101"/>
      <c r="GE99" s="29"/>
      <c r="GF99" s="98"/>
      <c r="GG99" s="29">
        <v>40</v>
      </c>
      <c r="GH99" s="38">
        <f t="shared" si="880"/>
        <v>0</v>
      </c>
      <c r="GI99" s="38">
        <f t="shared" si="773"/>
        <v>0</v>
      </c>
      <c r="GJ99" s="29"/>
      <c r="GK99" s="38">
        <f t="shared" si="203"/>
        <v>0</v>
      </c>
      <c r="GL99" s="38">
        <f t="shared" si="881"/>
        <v>0</v>
      </c>
      <c r="GM99" s="47">
        <f t="shared" si="882"/>
        <v>0</v>
      </c>
      <c r="GN99" s="101"/>
      <c r="GO99" s="29"/>
      <c r="GP99" s="98"/>
      <c r="GQ99" s="29">
        <v>40</v>
      </c>
      <c r="GR99" s="38">
        <f t="shared" si="883"/>
        <v>0</v>
      </c>
      <c r="GS99" s="38">
        <f t="shared" si="821"/>
        <v>0</v>
      </c>
      <c r="GT99" s="29"/>
      <c r="GU99" s="38">
        <f t="shared" si="313"/>
        <v>0</v>
      </c>
      <c r="GV99" s="38">
        <f t="shared" si="884"/>
        <v>0</v>
      </c>
      <c r="GW99" s="47">
        <f t="shared" si="885"/>
        <v>0</v>
      </c>
      <c r="GX99" s="101"/>
      <c r="GY99" s="29"/>
      <c r="GZ99" s="98"/>
      <c r="HA99" s="29">
        <v>40</v>
      </c>
      <c r="HB99" s="38">
        <f t="shared" si="886"/>
        <v>0</v>
      </c>
      <c r="HC99" s="38">
        <f t="shared" si="822"/>
        <v>0</v>
      </c>
      <c r="HD99" s="29"/>
      <c r="HE99" s="38">
        <f t="shared" si="208"/>
        <v>0</v>
      </c>
      <c r="HF99" s="38">
        <f t="shared" si="887"/>
        <v>0</v>
      </c>
      <c r="HG99" s="47">
        <f t="shared" si="888"/>
        <v>0</v>
      </c>
      <c r="HH99" s="101"/>
      <c r="HI99" s="29"/>
      <c r="HJ99" s="98"/>
      <c r="HK99" s="29">
        <v>40</v>
      </c>
      <c r="HL99" s="38">
        <f t="shared" si="889"/>
        <v>0</v>
      </c>
      <c r="HM99" s="38">
        <f t="shared" si="823"/>
        <v>0</v>
      </c>
      <c r="HN99" s="29"/>
      <c r="HO99" s="38">
        <f t="shared" si="318"/>
        <v>0</v>
      </c>
      <c r="HP99" s="38">
        <f t="shared" si="890"/>
        <v>0</v>
      </c>
      <c r="HQ99" s="47">
        <f t="shared" si="891"/>
        <v>0</v>
      </c>
      <c r="HR99" s="101"/>
      <c r="HS99" s="29"/>
      <c r="HT99" s="98"/>
      <c r="HU99" s="29">
        <v>40</v>
      </c>
      <c r="HV99" s="38">
        <f t="shared" si="892"/>
        <v>0</v>
      </c>
      <c r="HW99" s="38">
        <f t="shared" si="781"/>
        <v>0</v>
      </c>
      <c r="HX99" s="29"/>
      <c r="HY99" s="38">
        <f t="shared" si="213"/>
        <v>0</v>
      </c>
      <c r="HZ99" s="38">
        <f t="shared" si="893"/>
        <v>0</v>
      </c>
      <c r="IA99" s="47">
        <f t="shared" si="894"/>
        <v>0</v>
      </c>
      <c r="IB99" s="101"/>
      <c r="IC99" s="29"/>
      <c r="ID99" s="98"/>
      <c r="IE99" s="29">
        <v>40</v>
      </c>
      <c r="IF99" s="38">
        <f t="shared" si="895"/>
        <v>0</v>
      </c>
      <c r="IG99" s="38">
        <f t="shared" si="824"/>
        <v>0</v>
      </c>
      <c r="IH99" s="29"/>
      <c r="II99" s="38">
        <f t="shared" si="323"/>
        <v>0</v>
      </c>
      <c r="IJ99" s="38">
        <f t="shared" si="896"/>
        <v>0</v>
      </c>
      <c r="IK99" s="47">
        <f t="shared" si="897"/>
        <v>0</v>
      </c>
      <c r="IL99" s="101"/>
      <c r="IM99" s="29"/>
      <c r="IN99" s="98"/>
      <c r="IO99" s="29">
        <v>40</v>
      </c>
      <c r="IP99" s="38">
        <f t="shared" si="898"/>
        <v>0</v>
      </c>
      <c r="IQ99" s="38">
        <f t="shared" si="825"/>
        <v>0</v>
      </c>
      <c r="IR99" s="29"/>
      <c r="IS99" s="38">
        <f t="shared" si="218"/>
        <v>0</v>
      </c>
      <c r="IT99" s="38">
        <f t="shared" si="899"/>
        <v>0</v>
      </c>
      <c r="IU99" s="47">
        <f t="shared" si="900"/>
        <v>0</v>
      </c>
      <c r="IV99" s="101"/>
      <c r="IW99" s="29"/>
      <c r="IX99" s="98"/>
      <c r="IY99" s="29">
        <v>40</v>
      </c>
      <c r="IZ99" s="38">
        <f t="shared" si="901"/>
        <v>0</v>
      </c>
      <c r="JA99" s="38">
        <f t="shared" si="826"/>
        <v>0</v>
      </c>
      <c r="JB99" s="29"/>
      <c r="JC99" s="38">
        <f t="shared" si="328"/>
        <v>0</v>
      </c>
      <c r="JD99" s="38">
        <f t="shared" si="902"/>
        <v>0</v>
      </c>
      <c r="JE99" s="47">
        <f t="shared" si="903"/>
        <v>0</v>
      </c>
      <c r="JF99" s="101"/>
      <c r="JG99" s="29"/>
      <c r="JH99" s="98"/>
      <c r="JI99" s="29">
        <v>40</v>
      </c>
      <c r="JJ99" s="38">
        <f t="shared" si="904"/>
        <v>0</v>
      </c>
      <c r="JK99" s="38">
        <f t="shared" si="789"/>
        <v>0</v>
      </c>
      <c r="JL99" s="29"/>
      <c r="JM99" s="38">
        <f t="shared" si="223"/>
        <v>0</v>
      </c>
      <c r="JN99" s="38">
        <f t="shared" si="905"/>
        <v>0</v>
      </c>
      <c r="JO99" s="47">
        <f t="shared" si="906"/>
        <v>0</v>
      </c>
    </row>
    <row r="100" spans="1:275" x14ac:dyDescent="0.2">
      <c r="A100" s="93" t="s">
        <v>91</v>
      </c>
      <c r="B100" s="35">
        <v>4</v>
      </c>
      <c r="C100" s="35" t="s">
        <v>25</v>
      </c>
      <c r="D100" s="35">
        <v>42</v>
      </c>
      <c r="E100" s="36">
        <v>0.25</v>
      </c>
      <c r="F100" s="101"/>
      <c r="G100" s="29"/>
      <c r="H100" s="98"/>
      <c r="I100" s="29">
        <v>40</v>
      </c>
      <c r="J100" s="38">
        <f t="shared" si="910"/>
        <v>0</v>
      </c>
      <c r="K100" s="38">
        <f t="shared" si="912"/>
        <v>0</v>
      </c>
      <c r="L100" s="29"/>
      <c r="M100" s="38">
        <f t="shared" si="907"/>
        <v>0</v>
      </c>
      <c r="N100" s="38">
        <f t="shared" si="908"/>
        <v>0</v>
      </c>
      <c r="O100" s="47">
        <f t="shared" si="911"/>
        <v>0</v>
      </c>
      <c r="P100" s="101"/>
      <c r="Q100" s="29"/>
      <c r="R100" s="98"/>
      <c r="S100" s="29">
        <v>40</v>
      </c>
      <c r="T100" s="38">
        <f t="shared" si="829"/>
        <v>0</v>
      </c>
      <c r="U100" s="38">
        <f t="shared" si="807"/>
        <v>0</v>
      </c>
      <c r="V100" s="29"/>
      <c r="W100" s="38">
        <f t="shared" si="66"/>
        <v>0</v>
      </c>
      <c r="X100" s="38">
        <f t="shared" si="830"/>
        <v>0</v>
      </c>
      <c r="Y100" s="47">
        <f t="shared" si="831"/>
        <v>0</v>
      </c>
      <c r="Z100" s="101"/>
      <c r="AA100" s="29"/>
      <c r="AB100" s="98"/>
      <c r="AC100" s="29">
        <v>40</v>
      </c>
      <c r="AD100" s="38">
        <f t="shared" si="832"/>
        <v>0</v>
      </c>
      <c r="AE100" s="38">
        <f t="shared" si="808"/>
        <v>0</v>
      </c>
      <c r="AF100" s="29"/>
      <c r="AG100" s="38">
        <f t="shared" si="79"/>
        <v>0</v>
      </c>
      <c r="AH100" s="38">
        <f t="shared" si="833"/>
        <v>0</v>
      </c>
      <c r="AI100" s="47">
        <f t="shared" si="834"/>
        <v>0</v>
      </c>
      <c r="AJ100" s="101"/>
      <c r="AK100" s="29"/>
      <c r="AL100" s="98"/>
      <c r="AM100" s="29">
        <v>40</v>
      </c>
      <c r="AN100" s="38">
        <f t="shared" si="835"/>
        <v>0</v>
      </c>
      <c r="AO100" s="38">
        <f t="shared" si="809"/>
        <v>0</v>
      </c>
      <c r="AP100" s="29"/>
      <c r="AQ100" s="38">
        <f t="shared" si="273"/>
        <v>0</v>
      </c>
      <c r="AR100" s="38">
        <f t="shared" si="836"/>
        <v>0</v>
      </c>
      <c r="AS100" s="47">
        <f t="shared" si="837"/>
        <v>0</v>
      </c>
      <c r="AT100" s="101"/>
      <c r="AU100" s="29"/>
      <c r="AV100" s="98"/>
      <c r="AW100" s="29">
        <v>40</v>
      </c>
      <c r="AX100" s="38">
        <f t="shared" si="838"/>
        <v>0</v>
      </c>
      <c r="AY100" s="38">
        <f t="shared" si="810"/>
        <v>0</v>
      </c>
      <c r="AZ100" s="29"/>
      <c r="BA100" s="38">
        <f t="shared" si="120"/>
        <v>0</v>
      </c>
      <c r="BB100" s="38">
        <f t="shared" si="839"/>
        <v>0</v>
      </c>
      <c r="BC100" s="47">
        <f t="shared" si="840"/>
        <v>0</v>
      </c>
      <c r="BD100" s="101"/>
      <c r="BE100" s="29"/>
      <c r="BF100" s="98"/>
      <c r="BG100" s="29">
        <v>40</v>
      </c>
      <c r="BH100" s="38">
        <f t="shared" si="841"/>
        <v>0</v>
      </c>
      <c r="BI100" s="38">
        <f t="shared" si="811"/>
        <v>0</v>
      </c>
      <c r="BJ100" s="29"/>
      <c r="BK100" s="38">
        <f t="shared" si="278"/>
        <v>0</v>
      </c>
      <c r="BL100" s="38">
        <f t="shared" si="842"/>
        <v>0</v>
      </c>
      <c r="BM100" s="47">
        <f t="shared" si="843"/>
        <v>0</v>
      </c>
      <c r="BN100" s="101"/>
      <c r="BO100" s="29"/>
      <c r="BP100" s="98"/>
      <c r="BQ100" s="29">
        <v>40</v>
      </c>
      <c r="BR100" s="38">
        <f t="shared" si="844"/>
        <v>0</v>
      </c>
      <c r="BS100" s="38">
        <f t="shared" si="804"/>
        <v>0</v>
      </c>
      <c r="BT100" s="29"/>
      <c r="BU100" s="38">
        <f t="shared" si="173"/>
        <v>0</v>
      </c>
      <c r="BV100" s="38">
        <f t="shared" si="845"/>
        <v>0</v>
      </c>
      <c r="BW100" s="47">
        <f t="shared" si="846"/>
        <v>0</v>
      </c>
      <c r="BX100" s="101"/>
      <c r="BY100" s="29"/>
      <c r="BZ100" s="98"/>
      <c r="CA100" s="29">
        <v>40</v>
      </c>
      <c r="CB100" s="38">
        <f t="shared" si="847"/>
        <v>0</v>
      </c>
      <c r="CC100" s="38">
        <f t="shared" si="812"/>
        <v>0</v>
      </c>
      <c r="CD100" s="29"/>
      <c r="CE100" s="38">
        <f t="shared" si="283"/>
        <v>0</v>
      </c>
      <c r="CF100" s="38">
        <f t="shared" si="848"/>
        <v>0</v>
      </c>
      <c r="CG100" s="47">
        <f t="shared" si="849"/>
        <v>0</v>
      </c>
      <c r="CH100" s="101"/>
      <c r="CI100" s="29"/>
      <c r="CJ100" s="98"/>
      <c r="CK100" s="29">
        <v>40</v>
      </c>
      <c r="CL100" s="38">
        <f t="shared" si="850"/>
        <v>0</v>
      </c>
      <c r="CM100" s="38">
        <f t="shared" si="813"/>
        <v>0</v>
      </c>
      <c r="CN100" s="29"/>
      <c r="CO100" s="38">
        <f t="shared" si="178"/>
        <v>0</v>
      </c>
      <c r="CP100" s="38">
        <f t="shared" si="851"/>
        <v>0</v>
      </c>
      <c r="CQ100" s="47">
        <f t="shared" si="852"/>
        <v>0</v>
      </c>
      <c r="CR100" s="101"/>
      <c r="CS100" s="29"/>
      <c r="CT100" s="98"/>
      <c r="CU100" s="29">
        <v>40</v>
      </c>
      <c r="CV100" s="38">
        <f t="shared" si="853"/>
        <v>0</v>
      </c>
      <c r="CW100" s="38">
        <f t="shared" si="814"/>
        <v>0</v>
      </c>
      <c r="CX100" s="29"/>
      <c r="CY100" s="38">
        <f t="shared" si="288"/>
        <v>0</v>
      </c>
      <c r="CZ100" s="38">
        <f t="shared" si="854"/>
        <v>0</v>
      </c>
      <c r="DA100" s="47">
        <f t="shared" si="855"/>
        <v>0</v>
      </c>
      <c r="DB100" s="101"/>
      <c r="DC100" s="29"/>
      <c r="DD100" s="98"/>
      <c r="DE100" s="29">
        <v>40</v>
      </c>
      <c r="DF100" s="38">
        <f t="shared" si="856"/>
        <v>0</v>
      </c>
      <c r="DG100" s="38">
        <f t="shared" si="757"/>
        <v>0</v>
      </c>
      <c r="DH100" s="29"/>
      <c r="DI100" s="38">
        <f t="shared" si="183"/>
        <v>0</v>
      </c>
      <c r="DJ100" s="38">
        <f t="shared" si="857"/>
        <v>0</v>
      </c>
      <c r="DK100" s="47">
        <f t="shared" si="858"/>
        <v>0</v>
      </c>
      <c r="DL100" s="101"/>
      <c r="DM100" s="29"/>
      <c r="DN100" s="98"/>
      <c r="DO100" s="29">
        <v>40</v>
      </c>
      <c r="DP100" s="38">
        <f t="shared" si="859"/>
        <v>0</v>
      </c>
      <c r="DQ100" s="38">
        <f t="shared" si="815"/>
        <v>0</v>
      </c>
      <c r="DR100" s="29"/>
      <c r="DS100" s="38">
        <f t="shared" si="293"/>
        <v>0</v>
      </c>
      <c r="DT100" s="38">
        <f t="shared" si="860"/>
        <v>0</v>
      </c>
      <c r="DU100" s="47">
        <f t="shared" si="861"/>
        <v>0</v>
      </c>
      <c r="DV100" s="101"/>
      <c r="DW100" s="29"/>
      <c r="DX100" s="98"/>
      <c r="DY100" s="29">
        <v>40</v>
      </c>
      <c r="DZ100" s="38">
        <f t="shared" si="862"/>
        <v>0</v>
      </c>
      <c r="EA100" s="38">
        <f t="shared" si="816"/>
        <v>0</v>
      </c>
      <c r="EB100" s="29"/>
      <c r="EC100" s="38">
        <f t="shared" si="188"/>
        <v>0</v>
      </c>
      <c r="ED100" s="38">
        <f t="shared" si="863"/>
        <v>0</v>
      </c>
      <c r="EE100" s="47">
        <f t="shared" si="864"/>
        <v>0</v>
      </c>
      <c r="EF100" s="101"/>
      <c r="EG100" s="29"/>
      <c r="EH100" s="98"/>
      <c r="EI100" s="29">
        <v>40</v>
      </c>
      <c r="EJ100" s="38">
        <f t="shared" si="865"/>
        <v>0</v>
      </c>
      <c r="EK100" s="38">
        <f t="shared" si="817"/>
        <v>0</v>
      </c>
      <c r="EL100" s="29"/>
      <c r="EM100" s="38">
        <f t="shared" si="298"/>
        <v>0</v>
      </c>
      <c r="EN100" s="38">
        <f t="shared" si="866"/>
        <v>0</v>
      </c>
      <c r="EO100" s="47">
        <f t="shared" si="867"/>
        <v>0</v>
      </c>
      <c r="EP100" s="101"/>
      <c r="EQ100" s="29"/>
      <c r="ER100" s="98"/>
      <c r="ES100" s="29">
        <v>40</v>
      </c>
      <c r="ET100" s="38">
        <f t="shared" si="868"/>
        <v>0</v>
      </c>
      <c r="EU100" s="38">
        <f t="shared" si="765"/>
        <v>0</v>
      </c>
      <c r="EV100" s="29"/>
      <c r="EW100" s="38">
        <f t="shared" si="193"/>
        <v>0</v>
      </c>
      <c r="EX100" s="38">
        <f t="shared" si="869"/>
        <v>0</v>
      </c>
      <c r="EY100" s="47">
        <f t="shared" si="870"/>
        <v>0</v>
      </c>
      <c r="EZ100" s="101"/>
      <c r="FA100" s="29"/>
      <c r="FB100" s="98"/>
      <c r="FC100" s="29">
        <v>40</v>
      </c>
      <c r="FD100" s="38">
        <f t="shared" si="871"/>
        <v>0</v>
      </c>
      <c r="FE100" s="38">
        <f t="shared" si="818"/>
        <v>0</v>
      </c>
      <c r="FF100" s="29"/>
      <c r="FG100" s="38">
        <f t="shared" si="303"/>
        <v>0</v>
      </c>
      <c r="FH100" s="38">
        <f t="shared" si="872"/>
        <v>0</v>
      </c>
      <c r="FI100" s="47">
        <f t="shared" si="873"/>
        <v>0</v>
      </c>
      <c r="FJ100" s="101"/>
      <c r="FK100" s="29"/>
      <c r="FL100" s="98"/>
      <c r="FM100" s="29">
        <v>40</v>
      </c>
      <c r="FN100" s="38">
        <f t="shared" si="874"/>
        <v>0</v>
      </c>
      <c r="FO100" s="38">
        <f t="shared" si="819"/>
        <v>0</v>
      </c>
      <c r="FP100" s="29"/>
      <c r="FQ100" s="38">
        <f t="shared" si="198"/>
        <v>0</v>
      </c>
      <c r="FR100" s="38">
        <f t="shared" si="875"/>
        <v>0</v>
      </c>
      <c r="FS100" s="47">
        <f t="shared" si="876"/>
        <v>0</v>
      </c>
      <c r="FT100" s="101"/>
      <c r="FU100" s="29"/>
      <c r="FV100" s="98"/>
      <c r="FW100" s="29">
        <v>40</v>
      </c>
      <c r="FX100" s="38">
        <f t="shared" si="877"/>
        <v>0</v>
      </c>
      <c r="FY100" s="38">
        <f t="shared" si="820"/>
        <v>0</v>
      </c>
      <c r="FZ100" s="29"/>
      <c r="GA100" s="38">
        <f t="shared" si="308"/>
        <v>0</v>
      </c>
      <c r="GB100" s="38">
        <f t="shared" si="878"/>
        <v>0</v>
      </c>
      <c r="GC100" s="47">
        <f t="shared" si="879"/>
        <v>0</v>
      </c>
      <c r="GD100" s="101"/>
      <c r="GE100" s="29"/>
      <c r="GF100" s="98"/>
      <c r="GG100" s="29">
        <v>40</v>
      </c>
      <c r="GH100" s="38">
        <f t="shared" si="880"/>
        <v>0</v>
      </c>
      <c r="GI100" s="38">
        <f t="shared" si="773"/>
        <v>0</v>
      </c>
      <c r="GJ100" s="29"/>
      <c r="GK100" s="38">
        <f t="shared" si="203"/>
        <v>0</v>
      </c>
      <c r="GL100" s="38">
        <f t="shared" si="881"/>
        <v>0</v>
      </c>
      <c r="GM100" s="47">
        <f t="shared" si="882"/>
        <v>0</v>
      </c>
      <c r="GN100" s="101"/>
      <c r="GO100" s="29"/>
      <c r="GP100" s="98"/>
      <c r="GQ100" s="29">
        <v>40</v>
      </c>
      <c r="GR100" s="38">
        <f t="shared" si="883"/>
        <v>0</v>
      </c>
      <c r="GS100" s="38">
        <f t="shared" si="821"/>
        <v>0</v>
      </c>
      <c r="GT100" s="29"/>
      <c r="GU100" s="38">
        <f t="shared" si="313"/>
        <v>0</v>
      </c>
      <c r="GV100" s="38">
        <f t="shared" si="884"/>
        <v>0</v>
      </c>
      <c r="GW100" s="47">
        <f t="shared" si="885"/>
        <v>0</v>
      </c>
      <c r="GX100" s="101"/>
      <c r="GY100" s="29"/>
      <c r="GZ100" s="98"/>
      <c r="HA100" s="29">
        <v>40</v>
      </c>
      <c r="HB100" s="38">
        <f t="shared" si="886"/>
        <v>0</v>
      </c>
      <c r="HC100" s="38">
        <f t="shared" si="822"/>
        <v>0</v>
      </c>
      <c r="HD100" s="29"/>
      <c r="HE100" s="38">
        <f t="shared" si="208"/>
        <v>0</v>
      </c>
      <c r="HF100" s="38">
        <f t="shared" si="887"/>
        <v>0</v>
      </c>
      <c r="HG100" s="47">
        <f t="shared" si="888"/>
        <v>0</v>
      </c>
      <c r="HH100" s="101"/>
      <c r="HI100" s="29"/>
      <c r="HJ100" s="98"/>
      <c r="HK100" s="29">
        <v>40</v>
      </c>
      <c r="HL100" s="38">
        <f t="shared" si="889"/>
        <v>0</v>
      </c>
      <c r="HM100" s="38">
        <f t="shared" si="823"/>
        <v>0</v>
      </c>
      <c r="HN100" s="29"/>
      <c r="HO100" s="38">
        <f t="shared" si="318"/>
        <v>0</v>
      </c>
      <c r="HP100" s="38">
        <f t="shared" si="890"/>
        <v>0</v>
      </c>
      <c r="HQ100" s="47">
        <f t="shared" si="891"/>
        <v>0</v>
      </c>
      <c r="HR100" s="101"/>
      <c r="HS100" s="29"/>
      <c r="HT100" s="98"/>
      <c r="HU100" s="29">
        <v>40</v>
      </c>
      <c r="HV100" s="38">
        <f t="shared" si="892"/>
        <v>0</v>
      </c>
      <c r="HW100" s="38">
        <f t="shared" si="781"/>
        <v>0</v>
      </c>
      <c r="HX100" s="29"/>
      <c r="HY100" s="38">
        <f t="shared" si="213"/>
        <v>0</v>
      </c>
      <c r="HZ100" s="38">
        <f t="shared" si="893"/>
        <v>0</v>
      </c>
      <c r="IA100" s="47">
        <f t="shared" si="894"/>
        <v>0</v>
      </c>
      <c r="IB100" s="101"/>
      <c r="IC100" s="29"/>
      <c r="ID100" s="98"/>
      <c r="IE100" s="29">
        <v>40</v>
      </c>
      <c r="IF100" s="38">
        <f t="shared" si="895"/>
        <v>0</v>
      </c>
      <c r="IG100" s="38">
        <f t="shared" si="824"/>
        <v>0</v>
      </c>
      <c r="IH100" s="29"/>
      <c r="II100" s="38">
        <f t="shared" si="323"/>
        <v>0</v>
      </c>
      <c r="IJ100" s="38">
        <f t="shared" si="896"/>
        <v>0</v>
      </c>
      <c r="IK100" s="47">
        <f t="shared" si="897"/>
        <v>0</v>
      </c>
      <c r="IL100" s="101"/>
      <c r="IM100" s="29"/>
      <c r="IN100" s="98"/>
      <c r="IO100" s="29">
        <v>40</v>
      </c>
      <c r="IP100" s="38">
        <f t="shared" si="898"/>
        <v>0</v>
      </c>
      <c r="IQ100" s="38">
        <f t="shared" si="825"/>
        <v>0</v>
      </c>
      <c r="IR100" s="29"/>
      <c r="IS100" s="38">
        <f t="shared" si="218"/>
        <v>0</v>
      </c>
      <c r="IT100" s="38">
        <f t="shared" si="899"/>
        <v>0</v>
      </c>
      <c r="IU100" s="47">
        <f t="shared" si="900"/>
        <v>0</v>
      </c>
      <c r="IV100" s="101"/>
      <c r="IW100" s="29"/>
      <c r="IX100" s="98"/>
      <c r="IY100" s="29">
        <v>40</v>
      </c>
      <c r="IZ100" s="38">
        <f t="shared" si="901"/>
        <v>0</v>
      </c>
      <c r="JA100" s="38">
        <f t="shared" si="826"/>
        <v>0</v>
      </c>
      <c r="JB100" s="29"/>
      <c r="JC100" s="38">
        <f t="shared" si="328"/>
        <v>0</v>
      </c>
      <c r="JD100" s="38">
        <f t="shared" si="902"/>
        <v>0</v>
      </c>
      <c r="JE100" s="47">
        <f t="shared" si="903"/>
        <v>0</v>
      </c>
      <c r="JF100" s="101"/>
      <c r="JG100" s="29"/>
      <c r="JH100" s="98"/>
      <c r="JI100" s="29">
        <v>40</v>
      </c>
      <c r="JJ100" s="38">
        <f t="shared" si="904"/>
        <v>0</v>
      </c>
      <c r="JK100" s="38">
        <f t="shared" si="789"/>
        <v>0</v>
      </c>
      <c r="JL100" s="29"/>
      <c r="JM100" s="38">
        <f t="shared" si="223"/>
        <v>0</v>
      </c>
      <c r="JN100" s="38">
        <f t="shared" si="905"/>
        <v>0</v>
      </c>
      <c r="JO100" s="47">
        <f t="shared" si="906"/>
        <v>0</v>
      </c>
    </row>
    <row r="101" spans="1:275" x14ac:dyDescent="0.2">
      <c r="A101" s="93" t="s">
        <v>92</v>
      </c>
      <c r="B101" s="35">
        <v>4</v>
      </c>
      <c r="C101" s="35" t="s">
        <v>25</v>
      </c>
      <c r="D101" s="35">
        <v>42</v>
      </c>
      <c r="E101" s="36">
        <v>0.25</v>
      </c>
      <c r="F101" s="101"/>
      <c r="G101" s="29"/>
      <c r="H101" s="98"/>
      <c r="I101" s="29">
        <v>40</v>
      </c>
      <c r="J101" s="38">
        <f t="shared" si="910"/>
        <v>0</v>
      </c>
      <c r="K101" s="38">
        <f t="shared" si="912"/>
        <v>0</v>
      </c>
      <c r="L101" s="29"/>
      <c r="M101" s="38">
        <f t="shared" si="907"/>
        <v>0</v>
      </c>
      <c r="N101" s="38">
        <f t="shared" si="908"/>
        <v>0</v>
      </c>
      <c r="O101" s="47">
        <f t="shared" si="911"/>
        <v>0</v>
      </c>
      <c r="P101" s="101"/>
      <c r="Q101" s="29"/>
      <c r="R101" s="98"/>
      <c r="S101" s="29">
        <v>40</v>
      </c>
      <c r="T101" s="38">
        <f t="shared" si="829"/>
        <v>0</v>
      </c>
      <c r="U101" s="38">
        <f t="shared" si="807"/>
        <v>0</v>
      </c>
      <c r="V101" s="29"/>
      <c r="W101" s="38">
        <f t="shared" si="66"/>
        <v>0</v>
      </c>
      <c r="X101" s="38">
        <f t="shared" si="830"/>
        <v>0</v>
      </c>
      <c r="Y101" s="47">
        <f t="shared" si="831"/>
        <v>0</v>
      </c>
      <c r="Z101" s="101"/>
      <c r="AA101" s="29"/>
      <c r="AB101" s="98"/>
      <c r="AC101" s="29">
        <v>40</v>
      </c>
      <c r="AD101" s="38">
        <f t="shared" si="832"/>
        <v>0</v>
      </c>
      <c r="AE101" s="38">
        <f t="shared" si="808"/>
        <v>0</v>
      </c>
      <c r="AF101" s="29"/>
      <c r="AG101" s="38">
        <f t="shared" si="79"/>
        <v>0</v>
      </c>
      <c r="AH101" s="38">
        <f t="shared" si="833"/>
        <v>0</v>
      </c>
      <c r="AI101" s="47">
        <f t="shared" si="834"/>
        <v>0</v>
      </c>
      <c r="AJ101" s="101"/>
      <c r="AK101" s="29"/>
      <c r="AL101" s="98"/>
      <c r="AM101" s="29">
        <v>40</v>
      </c>
      <c r="AN101" s="38">
        <f t="shared" si="835"/>
        <v>0</v>
      </c>
      <c r="AO101" s="38">
        <f t="shared" si="809"/>
        <v>0</v>
      </c>
      <c r="AP101" s="29"/>
      <c r="AQ101" s="38">
        <f t="shared" si="273"/>
        <v>0</v>
      </c>
      <c r="AR101" s="38">
        <f t="shared" si="836"/>
        <v>0</v>
      </c>
      <c r="AS101" s="47">
        <f t="shared" si="837"/>
        <v>0</v>
      </c>
      <c r="AT101" s="101"/>
      <c r="AU101" s="29"/>
      <c r="AV101" s="98"/>
      <c r="AW101" s="29">
        <v>40</v>
      </c>
      <c r="AX101" s="38">
        <f t="shared" si="838"/>
        <v>0</v>
      </c>
      <c r="AY101" s="38">
        <f t="shared" si="810"/>
        <v>0</v>
      </c>
      <c r="AZ101" s="29"/>
      <c r="BA101" s="38">
        <f t="shared" si="120"/>
        <v>0</v>
      </c>
      <c r="BB101" s="38">
        <f t="shared" si="839"/>
        <v>0</v>
      </c>
      <c r="BC101" s="47">
        <f t="shared" si="840"/>
        <v>0</v>
      </c>
      <c r="BD101" s="101"/>
      <c r="BE101" s="29"/>
      <c r="BF101" s="98"/>
      <c r="BG101" s="29">
        <v>40</v>
      </c>
      <c r="BH101" s="38">
        <f t="shared" si="841"/>
        <v>0</v>
      </c>
      <c r="BI101" s="38">
        <f t="shared" si="811"/>
        <v>0</v>
      </c>
      <c r="BJ101" s="29"/>
      <c r="BK101" s="38">
        <f t="shared" si="278"/>
        <v>0</v>
      </c>
      <c r="BL101" s="38">
        <f t="shared" si="842"/>
        <v>0</v>
      </c>
      <c r="BM101" s="47">
        <f t="shared" si="843"/>
        <v>0</v>
      </c>
      <c r="BN101" s="101"/>
      <c r="BO101" s="29"/>
      <c r="BP101" s="98"/>
      <c r="BQ101" s="29">
        <v>40</v>
      </c>
      <c r="BR101" s="38">
        <f t="shared" si="844"/>
        <v>0</v>
      </c>
      <c r="BS101" s="38">
        <f t="shared" si="804"/>
        <v>0</v>
      </c>
      <c r="BT101" s="29"/>
      <c r="BU101" s="38">
        <f t="shared" si="173"/>
        <v>0</v>
      </c>
      <c r="BV101" s="38">
        <f t="shared" si="845"/>
        <v>0</v>
      </c>
      <c r="BW101" s="47">
        <f t="shared" si="846"/>
        <v>0</v>
      </c>
      <c r="BX101" s="101"/>
      <c r="BY101" s="29"/>
      <c r="BZ101" s="98"/>
      <c r="CA101" s="29">
        <v>40</v>
      </c>
      <c r="CB101" s="38">
        <f t="shared" si="847"/>
        <v>0</v>
      </c>
      <c r="CC101" s="38">
        <f t="shared" si="812"/>
        <v>0</v>
      </c>
      <c r="CD101" s="29"/>
      <c r="CE101" s="38">
        <f t="shared" si="283"/>
        <v>0</v>
      </c>
      <c r="CF101" s="38">
        <f t="shared" si="848"/>
        <v>0</v>
      </c>
      <c r="CG101" s="47">
        <f t="shared" si="849"/>
        <v>0</v>
      </c>
      <c r="CH101" s="101"/>
      <c r="CI101" s="29"/>
      <c r="CJ101" s="98"/>
      <c r="CK101" s="29">
        <v>40</v>
      </c>
      <c r="CL101" s="38">
        <f t="shared" si="850"/>
        <v>0</v>
      </c>
      <c r="CM101" s="38">
        <f t="shared" si="813"/>
        <v>0</v>
      </c>
      <c r="CN101" s="29"/>
      <c r="CO101" s="38">
        <f t="shared" si="178"/>
        <v>0</v>
      </c>
      <c r="CP101" s="38">
        <f t="shared" si="851"/>
        <v>0</v>
      </c>
      <c r="CQ101" s="47">
        <f t="shared" si="852"/>
        <v>0</v>
      </c>
      <c r="CR101" s="101"/>
      <c r="CS101" s="29"/>
      <c r="CT101" s="98"/>
      <c r="CU101" s="29">
        <v>40</v>
      </c>
      <c r="CV101" s="38">
        <f t="shared" si="853"/>
        <v>0</v>
      </c>
      <c r="CW101" s="38">
        <f t="shared" si="814"/>
        <v>0</v>
      </c>
      <c r="CX101" s="29"/>
      <c r="CY101" s="38">
        <f t="shared" si="288"/>
        <v>0</v>
      </c>
      <c r="CZ101" s="38">
        <f t="shared" si="854"/>
        <v>0</v>
      </c>
      <c r="DA101" s="47">
        <f t="shared" si="855"/>
        <v>0</v>
      </c>
      <c r="DB101" s="101"/>
      <c r="DC101" s="29"/>
      <c r="DD101" s="98"/>
      <c r="DE101" s="29">
        <v>40</v>
      </c>
      <c r="DF101" s="38">
        <f t="shared" si="856"/>
        <v>0</v>
      </c>
      <c r="DG101" s="38">
        <f t="shared" si="757"/>
        <v>0</v>
      </c>
      <c r="DH101" s="29"/>
      <c r="DI101" s="38">
        <f t="shared" si="183"/>
        <v>0</v>
      </c>
      <c r="DJ101" s="38">
        <f t="shared" si="857"/>
        <v>0</v>
      </c>
      <c r="DK101" s="47">
        <f t="shared" si="858"/>
        <v>0</v>
      </c>
      <c r="DL101" s="101"/>
      <c r="DM101" s="29"/>
      <c r="DN101" s="98"/>
      <c r="DO101" s="29">
        <v>40</v>
      </c>
      <c r="DP101" s="38">
        <f t="shared" si="859"/>
        <v>0</v>
      </c>
      <c r="DQ101" s="38">
        <f t="shared" si="815"/>
        <v>0</v>
      </c>
      <c r="DR101" s="29"/>
      <c r="DS101" s="38">
        <f t="shared" si="293"/>
        <v>0</v>
      </c>
      <c r="DT101" s="38">
        <f t="shared" si="860"/>
        <v>0</v>
      </c>
      <c r="DU101" s="47">
        <f t="shared" si="861"/>
        <v>0</v>
      </c>
      <c r="DV101" s="101"/>
      <c r="DW101" s="29"/>
      <c r="DX101" s="98"/>
      <c r="DY101" s="29">
        <v>40</v>
      </c>
      <c r="DZ101" s="38">
        <f t="shared" si="862"/>
        <v>0</v>
      </c>
      <c r="EA101" s="38">
        <f t="shared" si="816"/>
        <v>0</v>
      </c>
      <c r="EB101" s="29"/>
      <c r="EC101" s="38">
        <f t="shared" si="188"/>
        <v>0</v>
      </c>
      <c r="ED101" s="38">
        <f t="shared" si="863"/>
        <v>0</v>
      </c>
      <c r="EE101" s="47">
        <f t="shared" si="864"/>
        <v>0</v>
      </c>
      <c r="EF101" s="101"/>
      <c r="EG101" s="29"/>
      <c r="EH101" s="98"/>
      <c r="EI101" s="29">
        <v>40</v>
      </c>
      <c r="EJ101" s="38">
        <f t="shared" si="865"/>
        <v>0</v>
      </c>
      <c r="EK101" s="38">
        <f t="shared" si="817"/>
        <v>0</v>
      </c>
      <c r="EL101" s="29"/>
      <c r="EM101" s="38">
        <f t="shared" si="298"/>
        <v>0</v>
      </c>
      <c r="EN101" s="38">
        <f t="shared" si="866"/>
        <v>0</v>
      </c>
      <c r="EO101" s="47">
        <f t="shared" si="867"/>
        <v>0</v>
      </c>
      <c r="EP101" s="101"/>
      <c r="EQ101" s="29"/>
      <c r="ER101" s="98"/>
      <c r="ES101" s="29">
        <v>40</v>
      </c>
      <c r="ET101" s="38">
        <f t="shared" si="868"/>
        <v>0</v>
      </c>
      <c r="EU101" s="38">
        <f t="shared" si="765"/>
        <v>0</v>
      </c>
      <c r="EV101" s="29"/>
      <c r="EW101" s="38">
        <f t="shared" si="193"/>
        <v>0</v>
      </c>
      <c r="EX101" s="38">
        <f t="shared" si="869"/>
        <v>0</v>
      </c>
      <c r="EY101" s="47">
        <f t="shared" si="870"/>
        <v>0</v>
      </c>
      <c r="EZ101" s="101"/>
      <c r="FA101" s="29"/>
      <c r="FB101" s="98"/>
      <c r="FC101" s="29">
        <v>40</v>
      </c>
      <c r="FD101" s="38">
        <f t="shared" si="871"/>
        <v>0</v>
      </c>
      <c r="FE101" s="38">
        <f t="shared" si="818"/>
        <v>0</v>
      </c>
      <c r="FF101" s="29"/>
      <c r="FG101" s="38">
        <f t="shared" si="303"/>
        <v>0</v>
      </c>
      <c r="FH101" s="38">
        <f t="shared" si="872"/>
        <v>0</v>
      </c>
      <c r="FI101" s="47">
        <f t="shared" si="873"/>
        <v>0</v>
      </c>
      <c r="FJ101" s="101"/>
      <c r="FK101" s="29"/>
      <c r="FL101" s="98"/>
      <c r="FM101" s="29">
        <v>40</v>
      </c>
      <c r="FN101" s="38">
        <f t="shared" si="874"/>
        <v>0</v>
      </c>
      <c r="FO101" s="38">
        <f t="shared" si="819"/>
        <v>0</v>
      </c>
      <c r="FP101" s="29"/>
      <c r="FQ101" s="38">
        <f t="shared" si="198"/>
        <v>0</v>
      </c>
      <c r="FR101" s="38">
        <f t="shared" si="875"/>
        <v>0</v>
      </c>
      <c r="FS101" s="47">
        <f t="shared" si="876"/>
        <v>0</v>
      </c>
      <c r="FT101" s="101"/>
      <c r="FU101" s="29"/>
      <c r="FV101" s="98"/>
      <c r="FW101" s="29">
        <v>40</v>
      </c>
      <c r="FX101" s="38">
        <f t="shared" si="877"/>
        <v>0</v>
      </c>
      <c r="FY101" s="38">
        <f t="shared" si="820"/>
        <v>0</v>
      </c>
      <c r="FZ101" s="29"/>
      <c r="GA101" s="38">
        <f t="shared" si="308"/>
        <v>0</v>
      </c>
      <c r="GB101" s="38">
        <f t="shared" si="878"/>
        <v>0</v>
      </c>
      <c r="GC101" s="47">
        <f t="shared" si="879"/>
        <v>0</v>
      </c>
      <c r="GD101" s="101"/>
      <c r="GE101" s="29"/>
      <c r="GF101" s="98"/>
      <c r="GG101" s="29">
        <v>40</v>
      </c>
      <c r="GH101" s="38">
        <f t="shared" si="880"/>
        <v>0</v>
      </c>
      <c r="GI101" s="38">
        <f t="shared" si="773"/>
        <v>0</v>
      </c>
      <c r="GJ101" s="29"/>
      <c r="GK101" s="38">
        <f t="shared" si="203"/>
        <v>0</v>
      </c>
      <c r="GL101" s="38">
        <f t="shared" si="881"/>
        <v>0</v>
      </c>
      <c r="GM101" s="47">
        <f t="shared" si="882"/>
        <v>0</v>
      </c>
      <c r="GN101" s="101"/>
      <c r="GO101" s="29"/>
      <c r="GP101" s="98"/>
      <c r="GQ101" s="29">
        <v>40</v>
      </c>
      <c r="GR101" s="38">
        <f t="shared" si="883"/>
        <v>0</v>
      </c>
      <c r="GS101" s="38">
        <f t="shared" si="821"/>
        <v>0</v>
      </c>
      <c r="GT101" s="29"/>
      <c r="GU101" s="38">
        <f t="shared" si="313"/>
        <v>0</v>
      </c>
      <c r="GV101" s="38">
        <f t="shared" si="884"/>
        <v>0</v>
      </c>
      <c r="GW101" s="47">
        <f t="shared" si="885"/>
        <v>0</v>
      </c>
      <c r="GX101" s="101"/>
      <c r="GY101" s="29"/>
      <c r="GZ101" s="98"/>
      <c r="HA101" s="29">
        <v>40</v>
      </c>
      <c r="HB101" s="38">
        <f t="shared" si="886"/>
        <v>0</v>
      </c>
      <c r="HC101" s="38">
        <f t="shared" si="822"/>
        <v>0</v>
      </c>
      <c r="HD101" s="29"/>
      <c r="HE101" s="38">
        <f t="shared" si="208"/>
        <v>0</v>
      </c>
      <c r="HF101" s="38">
        <f t="shared" si="887"/>
        <v>0</v>
      </c>
      <c r="HG101" s="47">
        <f t="shared" si="888"/>
        <v>0</v>
      </c>
      <c r="HH101" s="101"/>
      <c r="HI101" s="29"/>
      <c r="HJ101" s="98"/>
      <c r="HK101" s="29">
        <v>40</v>
      </c>
      <c r="HL101" s="38">
        <f t="shared" si="889"/>
        <v>0</v>
      </c>
      <c r="HM101" s="38">
        <f t="shared" si="823"/>
        <v>0</v>
      </c>
      <c r="HN101" s="29"/>
      <c r="HO101" s="38">
        <f t="shared" si="318"/>
        <v>0</v>
      </c>
      <c r="HP101" s="38">
        <f t="shared" si="890"/>
        <v>0</v>
      </c>
      <c r="HQ101" s="47">
        <f t="shared" si="891"/>
        <v>0</v>
      </c>
      <c r="HR101" s="101"/>
      <c r="HS101" s="29"/>
      <c r="HT101" s="98"/>
      <c r="HU101" s="29">
        <v>40</v>
      </c>
      <c r="HV101" s="38">
        <f t="shared" si="892"/>
        <v>0</v>
      </c>
      <c r="HW101" s="38">
        <f t="shared" si="781"/>
        <v>0</v>
      </c>
      <c r="HX101" s="29"/>
      <c r="HY101" s="38">
        <f t="shared" si="213"/>
        <v>0</v>
      </c>
      <c r="HZ101" s="38">
        <f t="shared" si="893"/>
        <v>0</v>
      </c>
      <c r="IA101" s="47">
        <f t="shared" si="894"/>
        <v>0</v>
      </c>
      <c r="IB101" s="101"/>
      <c r="IC101" s="29"/>
      <c r="ID101" s="98"/>
      <c r="IE101" s="29">
        <v>40</v>
      </c>
      <c r="IF101" s="38">
        <f t="shared" si="895"/>
        <v>0</v>
      </c>
      <c r="IG101" s="38">
        <f t="shared" si="824"/>
        <v>0</v>
      </c>
      <c r="IH101" s="29"/>
      <c r="II101" s="38">
        <f t="shared" si="323"/>
        <v>0</v>
      </c>
      <c r="IJ101" s="38">
        <f t="shared" si="896"/>
        <v>0</v>
      </c>
      <c r="IK101" s="47">
        <f t="shared" si="897"/>
        <v>0</v>
      </c>
      <c r="IL101" s="101"/>
      <c r="IM101" s="29"/>
      <c r="IN101" s="98"/>
      <c r="IO101" s="29">
        <v>40</v>
      </c>
      <c r="IP101" s="38">
        <f t="shared" si="898"/>
        <v>0</v>
      </c>
      <c r="IQ101" s="38">
        <f t="shared" si="825"/>
        <v>0</v>
      </c>
      <c r="IR101" s="29"/>
      <c r="IS101" s="38">
        <f t="shared" si="218"/>
        <v>0</v>
      </c>
      <c r="IT101" s="38">
        <f t="shared" si="899"/>
        <v>0</v>
      </c>
      <c r="IU101" s="47">
        <f t="shared" si="900"/>
        <v>0</v>
      </c>
      <c r="IV101" s="101"/>
      <c r="IW101" s="29"/>
      <c r="IX101" s="98"/>
      <c r="IY101" s="29">
        <v>40</v>
      </c>
      <c r="IZ101" s="38">
        <f t="shared" si="901"/>
        <v>0</v>
      </c>
      <c r="JA101" s="38">
        <f t="shared" si="826"/>
        <v>0</v>
      </c>
      <c r="JB101" s="29"/>
      <c r="JC101" s="38">
        <f t="shared" si="328"/>
        <v>0</v>
      </c>
      <c r="JD101" s="38">
        <f t="shared" si="902"/>
        <v>0</v>
      </c>
      <c r="JE101" s="47">
        <f t="shared" si="903"/>
        <v>0</v>
      </c>
      <c r="JF101" s="101"/>
      <c r="JG101" s="29"/>
      <c r="JH101" s="98"/>
      <c r="JI101" s="29">
        <v>40</v>
      </c>
      <c r="JJ101" s="38">
        <f t="shared" si="904"/>
        <v>0</v>
      </c>
      <c r="JK101" s="38">
        <f t="shared" si="789"/>
        <v>0</v>
      </c>
      <c r="JL101" s="29"/>
      <c r="JM101" s="38">
        <f t="shared" si="223"/>
        <v>0</v>
      </c>
      <c r="JN101" s="38">
        <f t="shared" si="905"/>
        <v>0</v>
      </c>
      <c r="JO101" s="47">
        <f t="shared" si="906"/>
        <v>0</v>
      </c>
    </row>
    <row r="102" spans="1:275" x14ac:dyDescent="0.2">
      <c r="A102" s="93" t="s">
        <v>94</v>
      </c>
      <c r="B102" s="35">
        <v>6</v>
      </c>
      <c r="C102" s="35" t="s">
        <v>25</v>
      </c>
      <c r="D102" s="35">
        <v>62</v>
      </c>
      <c r="E102" s="36">
        <v>0.25</v>
      </c>
      <c r="F102" s="101"/>
      <c r="G102" s="29"/>
      <c r="H102" s="98"/>
      <c r="I102" s="102">
        <v>40</v>
      </c>
      <c r="J102" s="38">
        <f t="shared" si="910"/>
        <v>0</v>
      </c>
      <c r="K102" s="38">
        <f t="shared" si="912"/>
        <v>0</v>
      </c>
      <c r="L102" s="29"/>
      <c r="M102" s="38">
        <f t="shared" si="907"/>
        <v>0</v>
      </c>
      <c r="N102" s="38">
        <f t="shared" si="908"/>
        <v>0</v>
      </c>
      <c r="O102" s="47">
        <f t="shared" si="911"/>
        <v>0</v>
      </c>
      <c r="P102" s="101"/>
      <c r="Q102" s="29"/>
      <c r="R102" s="98"/>
      <c r="S102" s="102">
        <v>40</v>
      </c>
      <c r="T102" s="38">
        <f t="shared" si="829"/>
        <v>0</v>
      </c>
      <c r="U102" s="38">
        <f t="shared" si="807"/>
        <v>0</v>
      </c>
      <c r="V102" s="29"/>
      <c r="W102" s="38">
        <f t="shared" si="66"/>
        <v>0</v>
      </c>
      <c r="X102" s="38">
        <f t="shared" si="830"/>
        <v>0</v>
      </c>
      <c r="Y102" s="47">
        <f t="shared" si="831"/>
        <v>0</v>
      </c>
      <c r="Z102" s="101"/>
      <c r="AA102" s="29"/>
      <c r="AB102" s="98"/>
      <c r="AC102" s="102">
        <v>40</v>
      </c>
      <c r="AD102" s="38">
        <f t="shared" si="832"/>
        <v>0</v>
      </c>
      <c r="AE102" s="38">
        <f t="shared" si="808"/>
        <v>0</v>
      </c>
      <c r="AF102" s="29"/>
      <c r="AG102" s="38">
        <f t="shared" si="79"/>
        <v>0</v>
      </c>
      <c r="AH102" s="38">
        <f t="shared" si="833"/>
        <v>0</v>
      </c>
      <c r="AI102" s="47">
        <f t="shared" si="834"/>
        <v>0</v>
      </c>
      <c r="AJ102" s="101"/>
      <c r="AK102" s="29"/>
      <c r="AL102" s="98"/>
      <c r="AM102" s="102">
        <v>40</v>
      </c>
      <c r="AN102" s="38">
        <f t="shared" si="835"/>
        <v>0</v>
      </c>
      <c r="AO102" s="38">
        <f t="shared" si="809"/>
        <v>0</v>
      </c>
      <c r="AP102" s="29"/>
      <c r="AQ102" s="38">
        <f t="shared" si="273"/>
        <v>0</v>
      </c>
      <c r="AR102" s="38">
        <f t="shared" si="836"/>
        <v>0</v>
      </c>
      <c r="AS102" s="47">
        <f t="shared" si="837"/>
        <v>0</v>
      </c>
      <c r="AT102" s="101"/>
      <c r="AU102" s="29"/>
      <c r="AV102" s="98"/>
      <c r="AW102" s="102">
        <v>40</v>
      </c>
      <c r="AX102" s="38">
        <f t="shared" si="838"/>
        <v>0</v>
      </c>
      <c r="AY102" s="38">
        <f t="shared" si="810"/>
        <v>0</v>
      </c>
      <c r="AZ102" s="29"/>
      <c r="BA102" s="38">
        <f t="shared" si="120"/>
        <v>0</v>
      </c>
      <c r="BB102" s="38">
        <f t="shared" si="839"/>
        <v>0</v>
      </c>
      <c r="BC102" s="47">
        <f t="shared" si="840"/>
        <v>0</v>
      </c>
      <c r="BD102" s="101"/>
      <c r="BE102" s="29"/>
      <c r="BF102" s="98"/>
      <c r="BG102" s="102">
        <v>40</v>
      </c>
      <c r="BH102" s="38">
        <f t="shared" si="841"/>
        <v>0</v>
      </c>
      <c r="BI102" s="38">
        <f t="shared" si="811"/>
        <v>0</v>
      </c>
      <c r="BJ102" s="29"/>
      <c r="BK102" s="38">
        <f t="shared" si="278"/>
        <v>0</v>
      </c>
      <c r="BL102" s="38">
        <f t="shared" si="842"/>
        <v>0</v>
      </c>
      <c r="BM102" s="47">
        <f t="shared" si="843"/>
        <v>0</v>
      </c>
      <c r="BN102" s="101"/>
      <c r="BO102" s="29"/>
      <c r="BP102" s="98"/>
      <c r="BQ102" s="102">
        <v>40</v>
      </c>
      <c r="BR102" s="38">
        <f t="shared" si="844"/>
        <v>0</v>
      </c>
      <c r="BS102" s="38">
        <f t="shared" si="804"/>
        <v>0</v>
      </c>
      <c r="BT102" s="29"/>
      <c r="BU102" s="38">
        <f t="shared" si="173"/>
        <v>0</v>
      </c>
      <c r="BV102" s="38">
        <f t="shared" si="845"/>
        <v>0</v>
      </c>
      <c r="BW102" s="47">
        <f t="shared" si="846"/>
        <v>0</v>
      </c>
      <c r="BX102" s="101"/>
      <c r="BY102" s="29"/>
      <c r="BZ102" s="98"/>
      <c r="CA102" s="102">
        <v>40</v>
      </c>
      <c r="CB102" s="38">
        <f t="shared" si="847"/>
        <v>0</v>
      </c>
      <c r="CC102" s="38">
        <f t="shared" si="812"/>
        <v>0</v>
      </c>
      <c r="CD102" s="29"/>
      <c r="CE102" s="38">
        <f t="shared" si="283"/>
        <v>0</v>
      </c>
      <c r="CF102" s="38">
        <f t="shared" si="848"/>
        <v>0</v>
      </c>
      <c r="CG102" s="47">
        <f t="shared" si="849"/>
        <v>0</v>
      </c>
      <c r="CH102" s="101"/>
      <c r="CI102" s="29"/>
      <c r="CJ102" s="98"/>
      <c r="CK102" s="102">
        <v>40</v>
      </c>
      <c r="CL102" s="38">
        <f t="shared" si="850"/>
        <v>0</v>
      </c>
      <c r="CM102" s="38">
        <f t="shared" si="813"/>
        <v>0</v>
      </c>
      <c r="CN102" s="29"/>
      <c r="CO102" s="38">
        <f t="shared" si="178"/>
        <v>0</v>
      </c>
      <c r="CP102" s="38">
        <f t="shared" si="851"/>
        <v>0</v>
      </c>
      <c r="CQ102" s="47">
        <f t="shared" si="852"/>
        <v>0</v>
      </c>
      <c r="CR102" s="101"/>
      <c r="CS102" s="29"/>
      <c r="CT102" s="98"/>
      <c r="CU102" s="102">
        <v>40</v>
      </c>
      <c r="CV102" s="38">
        <f t="shared" si="853"/>
        <v>0</v>
      </c>
      <c r="CW102" s="38">
        <f t="shared" si="814"/>
        <v>0</v>
      </c>
      <c r="CX102" s="29"/>
      <c r="CY102" s="38">
        <f t="shared" si="288"/>
        <v>0</v>
      </c>
      <c r="CZ102" s="38">
        <f t="shared" si="854"/>
        <v>0</v>
      </c>
      <c r="DA102" s="47">
        <f t="shared" si="855"/>
        <v>0</v>
      </c>
      <c r="DB102" s="101"/>
      <c r="DC102" s="29"/>
      <c r="DD102" s="98"/>
      <c r="DE102" s="102">
        <v>40</v>
      </c>
      <c r="DF102" s="38">
        <f t="shared" si="856"/>
        <v>0</v>
      </c>
      <c r="DG102" s="38">
        <f t="shared" si="757"/>
        <v>0</v>
      </c>
      <c r="DH102" s="29"/>
      <c r="DI102" s="38">
        <f t="shared" si="183"/>
        <v>0</v>
      </c>
      <c r="DJ102" s="38">
        <f t="shared" si="857"/>
        <v>0</v>
      </c>
      <c r="DK102" s="47">
        <f t="shared" si="858"/>
        <v>0</v>
      </c>
      <c r="DL102" s="101"/>
      <c r="DM102" s="29"/>
      <c r="DN102" s="98"/>
      <c r="DO102" s="102">
        <v>40</v>
      </c>
      <c r="DP102" s="38">
        <f t="shared" si="859"/>
        <v>0</v>
      </c>
      <c r="DQ102" s="38">
        <f t="shared" si="815"/>
        <v>0</v>
      </c>
      <c r="DR102" s="29"/>
      <c r="DS102" s="38">
        <f t="shared" si="293"/>
        <v>0</v>
      </c>
      <c r="DT102" s="38">
        <f t="shared" si="860"/>
        <v>0</v>
      </c>
      <c r="DU102" s="47">
        <f t="shared" si="861"/>
        <v>0</v>
      </c>
      <c r="DV102" s="101"/>
      <c r="DW102" s="29"/>
      <c r="DX102" s="98"/>
      <c r="DY102" s="102">
        <v>40</v>
      </c>
      <c r="DZ102" s="38">
        <f t="shared" si="862"/>
        <v>0</v>
      </c>
      <c r="EA102" s="38">
        <f t="shared" si="816"/>
        <v>0</v>
      </c>
      <c r="EB102" s="29"/>
      <c r="EC102" s="38">
        <f t="shared" si="188"/>
        <v>0</v>
      </c>
      <c r="ED102" s="38">
        <f t="shared" si="863"/>
        <v>0</v>
      </c>
      <c r="EE102" s="47">
        <f t="shared" si="864"/>
        <v>0</v>
      </c>
      <c r="EF102" s="101"/>
      <c r="EG102" s="29"/>
      <c r="EH102" s="98"/>
      <c r="EI102" s="102">
        <v>40</v>
      </c>
      <c r="EJ102" s="38">
        <f t="shared" si="865"/>
        <v>0</v>
      </c>
      <c r="EK102" s="38">
        <f t="shared" si="817"/>
        <v>0</v>
      </c>
      <c r="EL102" s="29"/>
      <c r="EM102" s="38">
        <f t="shared" si="298"/>
        <v>0</v>
      </c>
      <c r="EN102" s="38">
        <f t="shared" si="866"/>
        <v>0</v>
      </c>
      <c r="EO102" s="47">
        <f t="shared" si="867"/>
        <v>0</v>
      </c>
      <c r="EP102" s="101"/>
      <c r="EQ102" s="29"/>
      <c r="ER102" s="98"/>
      <c r="ES102" s="102">
        <v>40</v>
      </c>
      <c r="ET102" s="38">
        <f t="shared" si="868"/>
        <v>0</v>
      </c>
      <c r="EU102" s="38">
        <f t="shared" si="765"/>
        <v>0</v>
      </c>
      <c r="EV102" s="29"/>
      <c r="EW102" s="38">
        <f t="shared" si="193"/>
        <v>0</v>
      </c>
      <c r="EX102" s="38">
        <f t="shared" si="869"/>
        <v>0</v>
      </c>
      <c r="EY102" s="47">
        <f t="shared" si="870"/>
        <v>0</v>
      </c>
      <c r="EZ102" s="101"/>
      <c r="FA102" s="29"/>
      <c r="FB102" s="98"/>
      <c r="FC102" s="102">
        <v>40</v>
      </c>
      <c r="FD102" s="38">
        <f t="shared" si="871"/>
        <v>0</v>
      </c>
      <c r="FE102" s="38">
        <f t="shared" si="818"/>
        <v>0</v>
      </c>
      <c r="FF102" s="29"/>
      <c r="FG102" s="38">
        <f t="shared" si="303"/>
        <v>0</v>
      </c>
      <c r="FH102" s="38">
        <f t="shared" si="872"/>
        <v>0</v>
      </c>
      <c r="FI102" s="47">
        <f t="shared" si="873"/>
        <v>0</v>
      </c>
      <c r="FJ102" s="101"/>
      <c r="FK102" s="29"/>
      <c r="FL102" s="98"/>
      <c r="FM102" s="102">
        <v>40</v>
      </c>
      <c r="FN102" s="38">
        <f t="shared" si="874"/>
        <v>0</v>
      </c>
      <c r="FO102" s="38">
        <f t="shared" si="819"/>
        <v>0</v>
      </c>
      <c r="FP102" s="29"/>
      <c r="FQ102" s="38">
        <f t="shared" si="198"/>
        <v>0</v>
      </c>
      <c r="FR102" s="38">
        <f t="shared" si="875"/>
        <v>0</v>
      </c>
      <c r="FS102" s="47">
        <f t="shared" si="876"/>
        <v>0</v>
      </c>
      <c r="FT102" s="101"/>
      <c r="FU102" s="29"/>
      <c r="FV102" s="98"/>
      <c r="FW102" s="102">
        <v>40</v>
      </c>
      <c r="FX102" s="38">
        <f t="shared" si="877"/>
        <v>0</v>
      </c>
      <c r="FY102" s="38">
        <f t="shared" si="820"/>
        <v>0</v>
      </c>
      <c r="FZ102" s="29"/>
      <c r="GA102" s="38">
        <f t="shared" si="308"/>
        <v>0</v>
      </c>
      <c r="GB102" s="38">
        <f t="shared" si="878"/>
        <v>0</v>
      </c>
      <c r="GC102" s="47">
        <f t="shared" si="879"/>
        <v>0</v>
      </c>
      <c r="GD102" s="101"/>
      <c r="GE102" s="29"/>
      <c r="GF102" s="98"/>
      <c r="GG102" s="102">
        <v>40</v>
      </c>
      <c r="GH102" s="38">
        <f t="shared" si="880"/>
        <v>0</v>
      </c>
      <c r="GI102" s="38">
        <f t="shared" si="773"/>
        <v>0</v>
      </c>
      <c r="GJ102" s="29"/>
      <c r="GK102" s="38">
        <f t="shared" si="203"/>
        <v>0</v>
      </c>
      <c r="GL102" s="38">
        <f t="shared" si="881"/>
        <v>0</v>
      </c>
      <c r="GM102" s="47">
        <f t="shared" si="882"/>
        <v>0</v>
      </c>
      <c r="GN102" s="101"/>
      <c r="GO102" s="29"/>
      <c r="GP102" s="98"/>
      <c r="GQ102" s="102">
        <v>40</v>
      </c>
      <c r="GR102" s="38">
        <f t="shared" si="883"/>
        <v>0</v>
      </c>
      <c r="GS102" s="38">
        <f t="shared" si="821"/>
        <v>0</v>
      </c>
      <c r="GT102" s="29"/>
      <c r="GU102" s="38">
        <f t="shared" si="313"/>
        <v>0</v>
      </c>
      <c r="GV102" s="38">
        <f t="shared" si="884"/>
        <v>0</v>
      </c>
      <c r="GW102" s="47">
        <f t="shared" si="885"/>
        <v>0</v>
      </c>
      <c r="GX102" s="101"/>
      <c r="GY102" s="29"/>
      <c r="GZ102" s="98"/>
      <c r="HA102" s="102">
        <v>40</v>
      </c>
      <c r="HB102" s="38">
        <f t="shared" si="886"/>
        <v>0</v>
      </c>
      <c r="HC102" s="38">
        <f t="shared" si="822"/>
        <v>0</v>
      </c>
      <c r="HD102" s="29"/>
      <c r="HE102" s="38">
        <f t="shared" si="208"/>
        <v>0</v>
      </c>
      <c r="HF102" s="38">
        <f t="shared" si="887"/>
        <v>0</v>
      </c>
      <c r="HG102" s="47">
        <f t="shared" si="888"/>
        <v>0</v>
      </c>
      <c r="HH102" s="101"/>
      <c r="HI102" s="29"/>
      <c r="HJ102" s="98"/>
      <c r="HK102" s="102">
        <v>40</v>
      </c>
      <c r="HL102" s="38">
        <f t="shared" si="889"/>
        <v>0</v>
      </c>
      <c r="HM102" s="38">
        <f t="shared" si="823"/>
        <v>0</v>
      </c>
      <c r="HN102" s="29"/>
      <c r="HO102" s="38">
        <f t="shared" si="318"/>
        <v>0</v>
      </c>
      <c r="HP102" s="38">
        <f t="shared" si="890"/>
        <v>0</v>
      </c>
      <c r="HQ102" s="47">
        <f t="shared" si="891"/>
        <v>0</v>
      </c>
      <c r="HR102" s="101"/>
      <c r="HS102" s="29"/>
      <c r="HT102" s="98"/>
      <c r="HU102" s="102">
        <v>40</v>
      </c>
      <c r="HV102" s="38">
        <f t="shared" si="892"/>
        <v>0</v>
      </c>
      <c r="HW102" s="38">
        <f t="shared" si="781"/>
        <v>0</v>
      </c>
      <c r="HX102" s="29"/>
      <c r="HY102" s="38">
        <f t="shared" si="213"/>
        <v>0</v>
      </c>
      <c r="HZ102" s="38">
        <f t="shared" si="893"/>
        <v>0</v>
      </c>
      <c r="IA102" s="47">
        <f t="shared" si="894"/>
        <v>0</v>
      </c>
      <c r="IB102" s="101"/>
      <c r="IC102" s="29"/>
      <c r="ID102" s="98"/>
      <c r="IE102" s="102">
        <v>40</v>
      </c>
      <c r="IF102" s="38">
        <f t="shared" si="895"/>
        <v>0</v>
      </c>
      <c r="IG102" s="38">
        <f t="shared" si="824"/>
        <v>0</v>
      </c>
      <c r="IH102" s="29"/>
      <c r="II102" s="38">
        <f t="shared" si="323"/>
        <v>0</v>
      </c>
      <c r="IJ102" s="38">
        <f t="shared" si="896"/>
        <v>0</v>
      </c>
      <c r="IK102" s="47">
        <f t="shared" si="897"/>
        <v>0</v>
      </c>
      <c r="IL102" s="101"/>
      <c r="IM102" s="29"/>
      <c r="IN102" s="98"/>
      <c r="IO102" s="102">
        <v>40</v>
      </c>
      <c r="IP102" s="38">
        <f t="shared" si="898"/>
        <v>0</v>
      </c>
      <c r="IQ102" s="38">
        <f t="shared" si="825"/>
        <v>0</v>
      </c>
      <c r="IR102" s="29"/>
      <c r="IS102" s="38">
        <f t="shared" si="218"/>
        <v>0</v>
      </c>
      <c r="IT102" s="38">
        <f t="shared" si="899"/>
        <v>0</v>
      </c>
      <c r="IU102" s="47">
        <f t="shared" si="900"/>
        <v>0</v>
      </c>
      <c r="IV102" s="101"/>
      <c r="IW102" s="29"/>
      <c r="IX102" s="98"/>
      <c r="IY102" s="102">
        <v>40</v>
      </c>
      <c r="IZ102" s="38">
        <f t="shared" si="901"/>
        <v>0</v>
      </c>
      <c r="JA102" s="38">
        <f t="shared" si="826"/>
        <v>0</v>
      </c>
      <c r="JB102" s="29"/>
      <c r="JC102" s="38">
        <f t="shared" si="328"/>
        <v>0</v>
      </c>
      <c r="JD102" s="38">
        <f t="shared" si="902"/>
        <v>0</v>
      </c>
      <c r="JE102" s="47">
        <f t="shared" si="903"/>
        <v>0</v>
      </c>
      <c r="JF102" s="101"/>
      <c r="JG102" s="29"/>
      <c r="JH102" s="98"/>
      <c r="JI102" s="102">
        <v>40</v>
      </c>
      <c r="JJ102" s="38">
        <f t="shared" si="904"/>
        <v>0</v>
      </c>
      <c r="JK102" s="38">
        <f t="shared" si="789"/>
        <v>0</v>
      </c>
      <c r="JL102" s="29"/>
      <c r="JM102" s="38">
        <f t="shared" si="223"/>
        <v>0</v>
      </c>
      <c r="JN102" s="38">
        <f t="shared" si="905"/>
        <v>0</v>
      </c>
      <c r="JO102" s="47">
        <f t="shared" si="906"/>
        <v>0</v>
      </c>
    </row>
    <row r="103" spans="1:275" x14ac:dyDescent="0.2">
      <c r="A103" s="93"/>
      <c r="B103" s="35"/>
      <c r="C103" s="35"/>
      <c r="D103" s="35"/>
      <c r="E103" s="36"/>
      <c r="F103" s="37"/>
      <c r="G103" s="38"/>
      <c r="H103" s="38"/>
      <c r="I103" s="48"/>
      <c r="K103" s="40"/>
      <c r="L103" s="40"/>
      <c r="M103" s="38"/>
      <c r="N103" s="40"/>
      <c r="P103" s="37"/>
      <c r="Q103" s="38"/>
      <c r="R103" s="38"/>
      <c r="S103" s="40"/>
      <c r="U103" s="40"/>
      <c r="V103" s="40"/>
      <c r="W103" s="40"/>
      <c r="X103" s="40"/>
      <c r="Z103" s="37"/>
      <c r="AA103" s="38"/>
      <c r="AB103" s="38"/>
      <c r="AC103" s="40"/>
      <c r="AE103" s="40"/>
      <c r="AF103" s="40"/>
      <c r="AG103" s="40"/>
      <c r="AH103" s="40"/>
      <c r="AJ103" s="37"/>
      <c r="AK103" s="38"/>
      <c r="AL103" s="38"/>
      <c r="AM103" s="40"/>
      <c r="AO103" s="40"/>
      <c r="AP103" s="40"/>
      <c r="AQ103" s="40"/>
      <c r="AR103" s="40"/>
      <c r="AT103" s="37"/>
      <c r="AU103" s="38"/>
      <c r="AV103" s="38"/>
      <c r="AW103" s="40"/>
      <c r="AY103" s="40"/>
      <c r="AZ103" s="40"/>
      <c r="BA103" s="40"/>
      <c r="BB103" s="40"/>
      <c r="BD103" s="37"/>
      <c r="BE103" s="38"/>
      <c r="BF103" s="38"/>
      <c r="BG103" s="40"/>
      <c r="BI103" s="40"/>
      <c r="BJ103" s="40"/>
      <c r="BK103" s="40"/>
      <c r="BL103" s="40"/>
      <c r="BN103" s="37"/>
      <c r="BO103" s="38"/>
      <c r="BP103" s="38"/>
      <c r="BQ103" s="40"/>
      <c r="BS103" s="40"/>
      <c r="BT103" s="40"/>
      <c r="BU103" s="40"/>
      <c r="BV103" s="40"/>
      <c r="BX103" s="41"/>
      <c r="BY103" s="38"/>
      <c r="BZ103" s="38"/>
      <c r="CA103" s="40"/>
      <c r="CC103" s="40"/>
      <c r="CD103" s="40"/>
      <c r="CE103" s="40"/>
      <c r="CF103" s="40"/>
      <c r="CH103" s="37"/>
      <c r="CI103" s="38"/>
      <c r="CJ103" s="38"/>
      <c r="CK103" s="40"/>
      <c r="CM103" s="40"/>
      <c r="CN103" s="40"/>
      <c r="CO103" s="40"/>
      <c r="CP103" s="40"/>
      <c r="CR103" s="37"/>
      <c r="CS103" s="38"/>
      <c r="CT103" s="38"/>
      <c r="CU103" s="40"/>
      <c r="CW103" s="40"/>
      <c r="CX103" s="40"/>
      <c r="CY103" s="40"/>
      <c r="CZ103" s="40"/>
      <c r="DB103" s="37"/>
      <c r="DC103" s="38"/>
      <c r="DD103" s="38"/>
      <c r="DE103" s="40"/>
      <c r="DG103" s="40"/>
      <c r="DH103" s="40"/>
      <c r="DI103" s="40"/>
      <c r="DJ103" s="40"/>
      <c r="DL103" s="41"/>
      <c r="DM103" s="38"/>
      <c r="DN103" s="38"/>
      <c r="DO103" s="40"/>
      <c r="DQ103" s="40"/>
      <c r="DR103" s="40"/>
      <c r="DS103" s="40"/>
      <c r="DT103" s="40"/>
      <c r="DV103" s="37"/>
      <c r="DW103" s="38"/>
      <c r="DX103" s="38"/>
      <c r="DY103" s="40"/>
      <c r="EA103" s="40"/>
      <c r="EB103" s="40"/>
      <c r="EC103" s="40"/>
      <c r="ED103" s="40"/>
      <c r="EF103" s="37"/>
      <c r="EG103" s="38"/>
      <c r="EH103" s="38"/>
      <c r="EI103" s="40"/>
      <c r="EK103" s="40"/>
      <c r="EL103" s="40"/>
      <c r="EM103" s="40"/>
      <c r="EN103" s="40"/>
      <c r="EP103" s="37"/>
      <c r="EQ103" s="38"/>
      <c r="ER103" s="38"/>
      <c r="ES103" s="40"/>
      <c r="EU103" s="40"/>
      <c r="EV103" s="40"/>
      <c r="EW103" s="40"/>
      <c r="EX103" s="40"/>
      <c r="EZ103" s="41"/>
      <c r="FA103" s="38"/>
      <c r="FB103" s="38"/>
      <c r="FC103" s="40"/>
      <c r="FE103" s="40"/>
      <c r="FF103" s="40"/>
      <c r="FG103" s="40"/>
      <c r="FH103" s="40"/>
      <c r="FJ103" s="37"/>
      <c r="FK103" s="38"/>
      <c r="FL103" s="38"/>
      <c r="FM103" s="40"/>
      <c r="FO103" s="40"/>
      <c r="FP103" s="40"/>
      <c r="FQ103" s="40"/>
      <c r="FR103" s="40"/>
      <c r="FT103" s="37"/>
      <c r="FU103" s="38"/>
      <c r="FV103" s="38"/>
      <c r="FW103" s="40"/>
      <c r="FY103" s="40"/>
      <c r="FZ103" s="40"/>
      <c r="GA103" s="40"/>
      <c r="GB103" s="40"/>
      <c r="GD103" s="37"/>
      <c r="GE103" s="38"/>
      <c r="GF103" s="38"/>
      <c r="GG103" s="40"/>
      <c r="GI103" s="40"/>
      <c r="GJ103" s="40"/>
      <c r="GK103" s="40"/>
      <c r="GL103" s="40"/>
      <c r="GN103" s="41"/>
      <c r="GO103" s="38"/>
      <c r="GP103" s="38"/>
      <c r="GQ103" s="40"/>
      <c r="GS103" s="40"/>
      <c r="GT103" s="40"/>
      <c r="GU103" s="40"/>
      <c r="GV103" s="40"/>
      <c r="GX103" s="37"/>
      <c r="GY103" s="38"/>
      <c r="GZ103" s="38"/>
      <c r="HA103" s="40"/>
      <c r="HC103" s="40"/>
      <c r="HD103" s="40"/>
      <c r="HE103" s="40"/>
      <c r="HF103" s="40"/>
      <c r="HH103" s="37"/>
      <c r="HI103" s="38"/>
      <c r="HJ103" s="38"/>
      <c r="HK103" s="40"/>
      <c r="HM103" s="40"/>
      <c r="HN103" s="40"/>
      <c r="HO103" s="40"/>
      <c r="HP103" s="40"/>
      <c r="HR103" s="37"/>
      <c r="HS103" s="38"/>
      <c r="HT103" s="38"/>
      <c r="HU103" s="40"/>
      <c r="HW103" s="40"/>
      <c r="HX103" s="40"/>
      <c r="HY103" s="40"/>
      <c r="HZ103" s="40"/>
      <c r="IB103" s="41"/>
      <c r="IC103" s="38"/>
      <c r="ID103" s="38"/>
      <c r="IE103" s="40"/>
      <c r="IG103" s="40"/>
      <c r="IH103" s="40"/>
      <c r="II103" s="40"/>
      <c r="IJ103" s="40"/>
      <c r="IL103" s="37"/>
      <c r="IM103" s="38"/>
      <c r="IN103" s="38"/>
      <c r="IO103" s="40"/>
      <c r="IQ103" s="40"/>
      <c r="IR103" s="40"/>
      <c r="IS103" s="40"/>
      <c r="IT103" s="40"/>
      <c r="IV103" s="37"/>
      <c r="IW103" s="38"/>
      <c r="IX103" s="38"/>
      <c r="IY103" s="40"/>
      <c r="JA103" s="40"/>
      <c r="JB103" s="40"/>
      <c r="JC103" s="40"/>
      <c r="JD103" s="40"/>
      <c r="JF103" s="37"/>
      <c r="JG103" s="38"/>
      <c r="JH103" s="38"/>
      <c r="JI103" s="40"/>
      <c r="JK103" s="40"/>
      <c r="JL103" s="40"/>
      <c r="JM103" s="40"/>
      <c r="JN103" s="40"/>
    </row>
    <row r="104" spans="1:275" x14ac:dyDescent="0.2">
      <c r="A104" s="93"/>
      <c r="B104" s="35"/>
      <c r="C104" s="35"/>
      <c r="D104" s="35"/>
      <c r="E104" s="36"/>
      <c r="F104" s="37"/>
      <c r="G104" s="38"/>
      <c r="H104" s="38"/>
      <c r="I104" s="48"/>
      <c r="K104" s="40"/>
      <c r="L104" s="40"/>
      <c r="M104" s="40"/>
      <c r="N104" s="40"/>
      <c r="P104" s="37"/>
      <c r="Q104" s="38"/>
      <c r="R104" s="38"/>
      <c r="S104" s="40"/>
      <c r="U104" s="40"/>
      <c r="V104" s="40"/>
      <c r="W104" s="40"/>
      <c r="X104" s="40"/>
      <c r="Z104" s="37"/>
      <c r="AA104" s="38"/>
      <c r="AB104" s="38"/>
      <c r="AC104" s="40"/>
      <c r="AE104" s="40"/>
      <c r="AF104" s="40"/>
      <c r="AG104" s="40"/>
      <c r="AH104" s="40"/>
      <c r="AJ104" s="37"/>
      <c r="AK104" s="38"/>
      <c r="AL104" s="38"/>
      <c r="AM104" s="40"/>
      <c r="AO104" s="40"/>
      <c r="AP104" s="40"/>
      <c r="AQ104" s="40"/>
      <c r="AR104" s="40"/>
      <c r="AT104" s="37"/>
      <c r="AU104" s="38"/>
      <c r="AV104" s="38"/>
      <c r="AW104" s="40"/>
      <c r="AY104" s="40"/>
      <c r="AZ104" s="40"/>
      <c r="BA104" s="40"/>
      <c r="BB104" s="40"/>
      <c r="BD104" s="37"/>
      <c r="BE104" s="38"/>
      <c r="BF104" s="38"/>
      <c r="BG104" s="40"/>
      <c r="BI104" s="40"/>
      <c r="BJ104" s="40"/>
      <c r="BK104" s="40"/>
      <c r="BL104" s="40"/>
      <c r="BN104" s="37"/>
      <c r="BO104" s="38"/>
      <c r="BP104" s="38"/>
      <c r="BQ104" s="40"/>
      <c r="BS104" s="40"/>
      <c r="BT104" s="40"/>
      <c r="BU104" s="40"/>
      <c r="BV104" s="40"/>
      <c r="BX104" s="41"/>
      <c r="BY104" s="38"/>
      <c r="BZ104" s="38"/>
      <c r="CA104" s="40"/>
      <c r="CC104" s="40"/>
      <c r="CD104" s="40"/>
      <c r="CE104" s="40"/>
      <c r="CF104" s="40"/>
      <c r="CH104" s="37"/>
      <c r="CI104" s="38"/>
      <c r="CJ104" s="38"/>
      <c r="CK104" s="40"/>
      <c r="CM104" s="40"/>
      <c r="CN104" s="40"/>
      <c r="CO104" s="40"/>
      <c r="CP104" s="40"/>
      <c r="CR104" s="37"/>
      <c r="CS104" s="38"/>
      <c r="CT104" s="38"/>
      <c r="CU104" s="40"/>
      <c r="CW104" s="40"/>
      <c r="CX104" s="40"/>
      <c r="CY104" s="40"/>
      <c r="CZ104" s="40"/>
      <c r="DB104" s="37"/>
      <c r="DC104" s="38"/>
      <c r="DD104" s="38"/>
      <c r="DE104" s="40"/>
      <c r="DG104" s="40"/>
      <c r="DH104" s="40"/>
      <c r="DI104" s="40"/>
      <c r="DJ104" s="40"/>
      <c r="DL104" s="41"/>
      <c r="DM104" s="38"/>
      <c r="DN104" s="38"/>
      <c r="DO104" s="40"/>
      <c r="DQ104" s="40"/>
      <c r="DR104" s="40"/>
      <c r="DS104" s="40"/>
      <c r="DT104" s="40"/>
      <c r="DV104" s="37"/>
      <c r="DW104" s="38"/>
      <c r="DX104" s="38"/>
      <c r="DY104" s="40"/>
      <c r="EA104" s="40"/>
      <c r="EB104" s="40"/>
      <c r="EC104" s="40"/>
      <c r="ED104" s="40"/>
      <c r="EF104" s="37"/>
      <c r="EG104" s="38"/>
      <c r="EH104" s="38"/>
      <c r="EI104" s="40"/>
      <c r="EK104" s="40"/>
      <c r="EL104" s="40"/>
      <c r="EM104" s="40"/>
      <c r="EN104" s="40"/>
      <c r="EP104" s="37"/>
      <c r="EQ104" s="38"/>
      <c r="ER104" s="38"/>
      <c r="ES104" s="40"/>
      <c r="EU104" s="40"/>
      <c r="EV104" s="40"/>
      <c r="EW104" s="40"/>
      <c r="EX104" s="40"/>
      <c r="EZ104" s="41"/>
      <c r="FA104" s="38"/>
      <c r="FB104" s="38"/>
      <c r="FC104" s="40"/>
      <c r="FE104" s="40"/>
      <c r="FF104" s="40"/>
      <c r="FG104" s="40"/>
      <c r="FH104" s="40"/>
      <c r="FJ104" s="37"/>
      <c r="FK104" s="38"/>
      <c r="FL104" s="38"/>
      <c r="FM104" s="40"/>
      <c r="FO104" s="40"/>
      <c r="FP104" s="40"/>
      <c r="FQ104" s="40"/>
      <c r="FR104" s="40"/>
      <c r="FT104" s="37"/>
      <c r="FU104" s="38"/>
      <c r="FV104" s="38"/>
      <c r="FW104" s="40"/>
      <c r="FY104" s="40"/>
      <c r="FZ104" s="40"/>
      <c r="GA104" s="40"/>
      <c r="GB104" s="40"/>
      <c r="GD104" s="37"/>
      <c r="GE104" s="38"/>
      <c r="GF104" s="38"/>
      <c r="GG104" s="40"/>
      <c r="GI104" s="40"/>
      <c r="GJ104" s="40"/>
      <c r="GK104" s="40"/>
      <c r="GL104" s="40"/>
      <c r="GN104" s="41"/>
      <c r="GO104" s="38"/>
      <c r="GP104" s="38"/>
      <c r="GQ104" s="40"/>
      <c r="GS104" s="40"/>
      <c r="GT104" s="40"/>
      <c r="GU104" s="40"/>
      <c r="GV104" s="40"/>
      <c r="GX104" s="37"/>
      <c r="GY104" s="38"/>
      <c r="GZ104" s="38"/>
      <c r="HA104" s="40"/>
      <c r="HC104" s="40"/>
      <c r="HD104" s="40"/>
      <c r="HE104" s="40"/>
      <c r="HF104" s="40"/>
      <c r="HH104" s="37"/>
      <c r="HI104" s="38"/>
      <c r="HJ104" s="38"/>
      <c r="HK104" s="40"/>
      <c r="HM104" s="40"/>
      <c r="HN104" s="40"/>
      <c r="HO104" s="40"/>
      <c r="HP104" s="40"/>
      <c r="HR104" s="37"/>
      <c r="HS104" s="38"/>
      <c r="HT104" s="38"/>
      <c r="HU104" s="40"/>
      <c r="HW104" s="40"/>
      <c r="HX104" s="40"/>
      <c r="HY104" s="40"/>
      <c r="HZ104" s="40"/>
      <c r="IB104" s="41"/>
      <c r="IC104" s="38"/>
      <c r="ID104" s="38"/>
      <c r="IE104" s="40"/>
      <c r="IG104" s="40"/>
      <c r="IH104" s="40"/>
      <c r="II104" s="40"/>
      <c r="IJ104" s="40"/>
      <c r="IL104" s="37"/>
      <c r="IM104" s="38"/>
      <c r="IN104" s="38"/>
      <c r="IO104" s="40"/>
      <c r="IQ104" s="40"/>
      <c r="IR104" s="40"/>
      <c r="IS104" s="40"/>
      <c r="IT104" s="40"/>
      <c r="IV104" s="37"/>
      <c r="IW104" s="38"/>
      <c r="IX104" s="38"/>
      <c r="IY104" s="40"/>
      <c r="JA104" s="40"/>
      <c r="JB104" s="40"/>
      <c r="JC104" s="40"/>
      <c r="JD104" s="40"/>
      <c r="JF104" s="37"/>
      <c r="JG104" s="38"/>
      <c r="JH104" s="38"/>
      <c r="JI104" s="40"/>
      <c r="JK104" s="40"/>
      <c r="JL104" s="40"/>
      <c r="JM104" s="40"/>
      <c r="JN104" s="40"/>
    </row>
    <row r="105" spans="1:275" x14ac:dyDescent="0.2">
      <c r="A105" s="93"/>
      <c r="B105" s="35"/>
      <c r="C105" s="35"/>
      <c r="D105" s="35"/>
      <c r="E105" s="36"/>
      <c r="F105" s="37"/>
      <c r="G105" s="38"/>
      <c r="H105" s="38"/>
      <c r="I105" s="48"/>
      <c r="K105" s="40"/>
      <c r="L105" s="40"/>
      <c r="M105" s="40"/>
      <c r="N105" s="40"/>
      <c r="P105" s="37"/>
      <c r="Q105" s="38"/>
      <c r="R105" s="38"/>
      <c r="S105" s="40"/>
      <c r="U105" s="40"/>
      <c r="V105" s="40"/>
      <c r="W105" s="40"/>
      <c r="X105" s="40"/>
      <c r="Z105" s="37"/>
      <c r="AA105" s="38"/>
      <c r="AB105" s="38"/>
      <c r="AC105" s="40"/>
      <c r="AE105" s="40"/>
      <c r="AF105" s="40"/>
      <c r="AG105" s="40"/>
      <c r="AH105" s="40"/>
      <c r="AJ105" s="37"/>
      <c r="AK105" s="38"/>
      <c r="AL105" s="38"/>
      <c r="AM105" s="40"/>
      <c r="AO105" s="40"/>
      <c r="AP105" s="40"/>
      <c r="AQ105" s="40"/>
      <c r="AR105" s="40"/>
      <c r="AT105" s="37"/>
      <c r="AU105" s="38"/>
      <c r="AV105" s="38"/>
      <c r="AW105" s="40"/>
      <c r="AY105" s="40"/>
      <c r="AZ105" s="40"/>
      <c r="BA105" s="40"/>
      <c r="BB105" s="40"/>
      <c r="BD105" s="37"/>
      <c r="BE105" s="38"/>
      <c r="BF105" s="38"/>
      <c r="BG105" s="40"/>
      <c r="BI105" s="40"/>
      <c r="BJ105" s="40"/>
      <c r="BK105" s="40"/>
      <c r="BL105" s="40"/>
      <c r="BN105" s="37"/>
      <c r="BO105" s="38"/>
      <c r="BP105" s="38"/>
      <c r="BQ105" s="40"/>
      <c r="BS105" s="40"/>
      <c r="BT105" s="40"/>
      <c r="BU105" s="40"/>
      <c r="BV105" s="40"/>
      <c r="BX105" s="41"/>
      <c r="BY105" s="38"/>
      <c r="BZ105" s="38"/>
      <c r="CA105" s="40"/>
      <c r="CC105" s="40"/>
      <c r="CD105" s="40"/>
      <c r="CE105" s="40"/>
      <c r="CF105" s="40"/>
      <c r="CH105" s="37"/>
      <c r="CI105" s="38"/>
      <c r="CJ105" s="38"/>
      <c r="CK105" s="40"/>
      <c r="CM105" s="40"/>
      <c r="CN105" s="40"/>
      <c r="CO105" s="40"/>
      <c r="CP105" s="40"/>
      <c r="CR105" s="37"/>
      <c r="CS105" s="38"/>
      <c r="CT105" s="38"/>
      <c r="CU105" s="40"/>
      <c r="CW105" s="40"/>
      <c r="CX105" s="40"/>
      <c r="CY105" s="40"/>
      <c r="CZ105" s="40"/>
      <c r="DB105" s="37"/>
      <c r="DC105" s="38"/>
      <c r="DD105" s="38"/>
      <c r="DE105" s="40"/>
      <c r="DG105" s="40"/>
      <c r="DH105" s="40"/>
      <c r="DI105" s="40"/>
      <c r="DJ105" s="40"/>
      <c r="DL105" s="41"/>
      <c r="DM105" s="38"/>
      <c r="DN105" s="38"/>
      <c r="DO105" s="40"/>
      <c r="DQ105" s="40"/>
      <c r="DR105" s="40"/>
      <c r="DS105" s="40"/>
      <c r="DT105" s="40"/>
      <c r="DV105" s="37"/>
      <c r="DW105" s="38"/>
      <c r="DX105" s="38"/>
      <c r="DY105" s="40"/>
      <c r="EA105" s="40"/>
      <c r="EB105" s="40"/>
      <c r="EC105" s="40"/>
      <c r="ED105" s="40"/>
      <c r="EF105" s="37"/>
      <c r="EG105" s="38"/>
      <c r="EH105" s="38"/>
      <c r="EI105" s="40"/>
      <c r="EK105" s="40"/>
      <c r="EL105" s="40"/>
      <c r="EM105" s="40"/>
      <c r="EN105" s="40"/>
      <c r="EP105" s="37"/>
      <c r="EQ105" s="38"/>
      <c r="ER105" s="38"/>
      <c r="ES105" s="40"/>
      <c r="EU105" s="40"/>
      <c r="EV105" s="40"/>
      <c r="EW105" s="40"/>
      <c r="EX105" s="40"/>
      <c r="EZ105" s="41"/>
      <c r="FA105" s="38"/>
      <c r="FB105" s="38"/>
      <c r="FC105" s="40"/>
      <c r="FE105" s="40"/>
      <c r="FF105" s="40"/>
      <c r="FG105" s="40"/>
      <c r="FH105" s="40"/>
      <c r="FJ105" s="37"/>
      <c r="FK105" s="38"/>
      <c r="FL105" s="38"/>
      <c r="FM105" s="40"/>
      <c r="FO105" s="40"/>
      <c r="FP105" s="40"/>
      <c r="FQ105" s="40"/>
      <c r="FR105" s="40"/>
      <c r="FT105" s="37"/>
      <c r="FU105" s="38"/>
      <c r="FV105" s="38"/>
      <c r="FW105" s="40"/>
      <c r="FY105" s="40"/>
      <c r="FZ105" s="40"/>
      <c r="GA105" s="40"/>
      <c r="GB105" s="40"/>
      <c r="GD105" s="37"/>
      <c r="GE105" s="38"/>
      <c r="GF105" s="38"/>
      <c r="GG105" s="40"/>
      <c r="GI105" s="40"/>
      <c r="GJ105" s="40"/>
      <c r="GK105" s="40"/>
      <c r="GL105" s="40"/>
      <c r="GN105" s="41"/>
      <c r="GO105" s="38"/>
      <c r="GP105" s="38"/>
      <c r="GQ105" s="40"/>
      <c r="GS105" s="40"/>
      <c r="GT105" s="40"/>
      <c r="GU105" s="40"/>
      <c r="GV105" s="40"/>
      <c r="GX105" s="37"/>
      <c r="GY105" s="38"/>
      <c r="GZ105" s="38"/>
      <c r="HA105" s="40"/>
      <c r="HC105" s="40"/>
      <c r="HD105" s="40"/>
      <c r="HE105" s="40"/>
      <c r="HF105" s="40"/>
      <c r="HH105" s="37"/>
      <c r="HI105" s="38"/>
      <c r="HJ105" s="38"/>
      <c r="HK105" s="40"/>
      <c r="HM105" s="40"/>
      <c r="HN105" s="40"/>
      <c r="HO105" s="40"/>
      <c r="HP105" s="40"/>
      <c r="HR105" s="37"/>
      <c r="HS105" s="38"/>
      <c r="HT105" s="38"/>
      <c r="HU105" s="40"/>
      <c r="HW105" s="40"/>
      <c r="HX105" s="40"/>
      <c r="HY105" s="40"/>
      <c r="HZ105" s="40"/>
      <c r="IB105" s="41"/>
      <c r="IC105" s="38"/>
      <c r="ID105" s="38"/>
      <c r="IE105" s="40"/>
      <c r="IG105" s="40"/>
      <c r="IH105" s="40"/>
      <c r="II105" s="40"/>
      <c r="IJ105" s="40"/>
      <c r="IL105" s="37"/>
      <c r="IM105" s="38"/>
      <c r="IN105" s="38"/>
      <c r="IO105" s="40"/>
      <c r="IQ105" s="40"/>
      <c r="IR105" s="40"/>
      <c r="IS105" s="40"/>
      <c r="IT105" s="40"/>
      <c r="IV105" s="37"/>
      <c r="IW105" s="38"/>
      <c r="IX105" s="38"/>
      <c r="IY105" s="40"/>
      <c r="JA105" s="40"/>
      <c r="JB105" s="40"/>
      <c r="JC105" s="40"/>
      <c r="JD105" s="40"/>
      <c r="JF105" s="37"/>
      <c r="JG105" s="38"/>
      <c r="JH105" s="38"/>
      <c r="JI105" s="40"/>
      <c r="JK105" s="40"/>
      <c r="JL105" s="40"/>
      <c r="JM105" s="40"/>
      <c r="JN105" s="40"/>
    </row>
    <row r="106" spans="1:275" x14ac:dyDescent="0.2">
      <c r="A106" s="93"/>
      <c r="B106" s="35"/>
      <c r="C106" s="35"/>
      <c r="D106" s="35"/>
      <c r="E106" s="36"/>
      <c r="F106" s="37"/>
      <c r="G106" s="38"/>
      <c r="H106" s="38"/>
      <c r="P106" s="37"/>
      <c r="Q106" s="38"/>
      <c r="R106" s="38"/>
      <c r="Z106" s="37"/>
      <c r="AA106" s="38"/>
      <c r="AB106" s="38"/>
      <c r="AJ106" s="37"/>
      <c r="AK106" s="38"/>
      <c r="AL106" s="38"/>
      <c r="AT106" s="37"/>
      <c r="AU106" s="38"/>
      <c r="AV106" s="38"/>
      <c r="BD106" s="37"/>
      <c r="BE106" s="38"/>
      <c r="BF106" s="38"/>
      <c r="BN106" s="37"/>
      <c r="BO106" s="38"/>
      <c r="BP106" s="38"/>
      <c r="BX106" s="41"/>
      <c r="BY106" s="38"/>
      <c r="BZ106" s="38"/>
      <c r="CH106" s="37"/>
      <c r="CI106" s="38"/>
      <c r="CJ106" s="38"/>
      <c r="CR106" s="37"/>
      <c r="CS106" s="38"/>
      <c r="CT106" s="38"/>
      <c r="DB106" s="37"/>
      <c r="DC106" s="38"/>
      <c r="DD106" s="38"/>
      <c r="DL106" s="41"/>
      <c r="DM106" s="38"/>
      <c r="DN106" s="38"/>
      <c r="DV106" s="37"/>
      <c r="DW106" s="38"/>
      <c r="DX106" s="38"/>
      <c r="EF106" s="37"/>
      <c r="EG106" s="38"/>
      <c r="EH106" s="38"/>
      <c r="EP106" s="37"/>
      <c r="EQ106" s="38"/>
      <c r="ER106" s="38"/>
      <c r="EZ106" s="41"/>
      <c r="FA106" s="38"/>
      <c r="FB106" s="38"/>
      <c r="FJ106" s="37"/>
      <c r="FK106" s="38"/>
      <c r="FL106" s="38"/>
      <c r="FT106" s="37"/>
      <c r="FU106" s="38"/>
      <c r="FV106" s="38"/>
      <c r="GD106" s="37"/>
      <c r="GE106" s="38"/>
      <c r="GF106" s="38"/>
      <c r="GN106" s="41"/>
      <c r="GO106" s="38"/>
      <c r="GP106" s="38"/>
      <c r="GX106" s="37"/>
      <c r="GY106" s="38"/>
      <c r="GZ106" s="38"/>
      <c r="HH106" s="37"/>
      <c r="HI106" s="38"/>
      <c r="HJ106" s="38"/>
      <c r="HR106" s="37"/>
      <c r="HS106" s="38"/>
      <c r="HT106" s="38"/>
      <c r="IB106" s="41"/>
      <c r="IC106" s="38"/>
      <c r="ID106" s="38"/>
      <c r="IL106" s="37"/>
      <c r="IM106" s="38"/>
      <c r="IN106" s="38"/>
      <c r="IV106" s="37"/>
      <c r="IW106" s="38"/>
      <c r="IX106" s="38"/>
      <c r="JF106" s="37"/>
      <c r="JG106" s="38"/>
      <c r="JH106" s="38"/>
    </row>
    <row r="107" spans="1:275" x14ac:dyDescent="0.2">
      <c r="A107" s="93"/>
      <c r="B107" s="35"/>
      <c r="C107" s="35"/>
      <c r="D107" s="35"/>
      <c r="E107" s="36"/>
      <c r="F107" s="37"/>
      <c r="G107" s="38"/>
      <c r="H107" s="38"/>
      <c r="P107" s="37"/>
      <c r="Q107" s="38"/>
      <c r="R107" s="38"/>
      <c r="Z107" s="37"/>
      <c r="AA107" s="38"/>
      <c r="AB107" s="38"/>
      <c r="AJ107" s="37"/>
      <c r="AK107" s="38"/>
      <c r="AL107" s="38"/>
      <c r="AT107" s="37"/>
      <c r="AU107" s="38"/>
      <c r="AV107" s="38"/>
      <c r="BD107" s="37"/>
      <c r="BE107" s="38"/>
      <c r="BF107" s="38"/>
      <c r="BN107" s="37"/>
      <c r="BO107" s="38"/>
      <c r="BP107" s="38"/>
      <c r="BX107" s="41"/>
      <c r="BY107" s="38"/>
      <c r="BZ107" s="38"/>
      <c r="CH107" s="37"/>
      <c r="CI107" s="38"/>
      <c r="CJ107" s="38"/>
      <c r="CR107" s="37"/>
      <c r="CS107" s="38"/>
      <c r="CT107" s="38"/>
      <c r="DB107" s="37"/>
      <c r="DC107" s="38"/>
      <c r="DD107" s="38"/>
      <c r="DL107" s="41"/>
      <c r="DM107" s="38"/>
      <c r="DN107" s="38"/>
      <c r="DV107" s="37"/>
      <c r="DW107" s="38"/>
      <c r="DX107" s="38"/>
      <c r="EF107" s="37"/>
      <c r="EG107" s="38"/>
      <c r="EH107" s="38"/>
      <c r="EP107" s="37"/>
      <c r="EQ107" s="38"/>
      <c r="ER107" s="38"/>
      <c r="EZ107" s="41"/>
      <c r="FA107" s="38"/>
      <c r="FB107" s="38"/>
      <c r="FJ107" s="37"/>
      <c r="FK107" s="38"/>
      <c r="FL107" s="38"/>
      <c r="FT107" s="37"/>
      <c r="FU107" s="38"/>
      <c r="FV107" s="38"/>
      <c r="GD107" s="37"/>
      <c r="GE107" s="38"/>
      <c r="GF107" s="38"/>
      <c r="GN107" s="41"/>
      <c r="GO107" s="38"/>
      <c r="GP107" s="38"/>
      <c r="GX107" s="37"/>
      <c r="GY107" s="38"/>
      <c r="GZ107" s="38"/>
      <c r="HH107" s="37"/>
      <c r="HI107" s="38"/>
      <c r="HJ107" s="38"/>
      <c r="HR107" s="37"/>
      <c r="HS107" s="38"/>
      <c r="HT107" s="38"/>
      <c r="IB107" s="41"/>
      <c r="IC107" s="38"/>
      <c r="ID107" s="38"/>
      <c r="IL107" s="37"/>
      <c r="IM107" s="38"/>
      <c r="IN107" s="38"/>
      <c r="IV107" s="37"/>
      <c r="IW107" s="38"/>
      <c r="IX107" s="38"/>
      <c r="JF107" s="37"/>
      <c r="JG107" s="38"/>
      <c r="JH107" s="38"/>
    </row>
    <row r="108" spans="1:275" x14ac:dyDescent="0.2">
      <c r="A108" s="93"/>
      <c r="B108" s="35"/>
      <c r="C108" s="35"/>
      <c r="D108" s="35"/>
      <c r="E108" s="36"/>
      <c r="F108" s="37"/>
      <c r="G108" s="38"/>
      <c r="H108" s="38"/>
      <c r="P108" s="37"/>
      <c r="Q108" s="38"/>
      <c r="R108" s="38"/>
      <c r="Z108" s="37"/>
      <c r="AA108" s="38"/>
      <c r="AB108" s="38"/>
      <c r="AJ108" s="37"/>
      <c r="AK108" s="38"/>
      <c r="AL108" s="38"/>
      <c r="AT108" s="37"/>
      <c r="AU108" s="38"/>
      <c r="AV108" s="38"/>
      <c r="BD108" s="37"/>
      <c r="BE108" s="38"/>
      <c r="BF108" s="38"/>
      <c r="BN108" s="37"/>
      <c r="BO108" s="38"/>
      <c r="BP108" s="38"/>
      <c r="BX108" s="41"/>
      <c r="BY108" s="38"/>
      <c r="BZ108" s="38"/>
      <c r="CH108" s="37"/>
      <c r="CI108" s="38"/>
      <c r="CJ108" s="38"/>
      <c r="CR108" s="37"/>
      <c r="CS108" s="38"/>
      <c r="CT108" s="38"/>
      <c r="DB108" s="37"/>
      <c r="DC108" s="38"/>
      <c r="DD108" s="38"/>
      <c r="DL108" s="41"/>
      <c r="DM108" s="38"/>
      <c r="DN108" s="38"/>
      <c r="DV108" s="37"/>
      <c r="DW108" s="38"/>
      <c r="DX108" s="38"/>
      <c r="EF108" s="37"/>
      <c r="EG108" s="38"/>
      <c r="EH108" s="38"/>
      <c r="EP108" s="37"/>
      <c r="EQ108" s="38"/>
      <c r="ER108" s="38"/>
      <c r="EZ108" s="41"/>
      <c r="FA108" s="38"/>
      <c r="FB108" s="38"/>
      <c r="FJ108" s="37"/>
      <c r="FK108" s="38"/>
      <c r="FL108" s="38"/>
      <c r="FT108" s="37"/>
      <c r="FU108" s="38"/>
      <c r="FV108" s="38"/>
      <c r="GD108" s="37"/>
      <c r="GE108" s="38"/>
      <c r="GF108" s="38"/>
      <c r="GN108" s="41"/>
      <c r="GO108" s="38"/>
      <c r="GP108" s="38"/>
      <c r="GX108" s="37"/>
      <c r="GY108" s="38"/>
      <c r="GZ108" s="38"/>
      <c r="HH108" s="37"/>
      <c r="HI108" s="38"/>
      <c r="HJ108" s="38"/>
      <c r="HR108" s="37"/>
      <c r="HS108" s="38"/>
      <c r="HT108" s="38"/>
      <c r="IB108" s="41"/>
      <c r="IC108" s="38"/>
      <c r="ID108" s="38"/>
      <c r="IL108" s="37"/>
      <c r="IM108" s="38"/>
      <c r="IN108" s="38"/>
      <c r="IV108" s="37"/>
      <c r="IW108" s="38"/>
      <c r="IX108" s="38"/>
      <c r="JF108" s="37"/>
      <c r="JG108" s="38"/>
      <c r="JH108" s="38"/>
    </row>
  </sheetData>
  <mergeCells count="153">
    <mergeCell ref="IV26:IW26"/>
    <mergeCell ref="JF26:JG26"/>
    <mergeCell ref="GN12:GW12"/>
    <mergeCell ref="GX12:HG12"/>
    <mergeCell ref="HH12:HQ12"/>
    <mergeCell ref="GN25:GO25"/>
    <mergeCell ref="GX25:GY25"/>
    <mergeCell ref="HF25:HF26"/>
    <mergeCell ref="HH25:HI25"/>
    <mergeCell ref="IB27:IE27"/>
    <mergeCell ref="IL27:IO27"/>
    <mergeCell ref="IV27:IY27"/>
    <mergeCell ref="JF27:JI27"/>
    <mergeCell ref="HR27:HU27"/>
    <mergeCell ref="IB12:IK12"/>
    <mergeCell ref="IL12:IU12"/>
    <mergeCell ref="IV12:JE12"/>
    <mergeCell ref="JF12:JO12"/>
    <mergeCell ref="IB13:IK13"/>
    <mergeCell ref="IL13:IU13"/>
    <mergeCell ref="IV13:JE13"/>
    <mergeCell ref="JF13:JO13"/>
    <mergeCell ref="IB25:IC25"/>
    <mergeCell ref="IL25:IM25"/>
    <mergeCell ref="IT25:IT26"/>
    <mergeCell ref="IV25:IW25"/>
    <mergeCell ref="JF25:JG25"/>
    <mergeCell ref="IB26:IC26"/>
    <mergeCell ref="IL26:IM26"/>
    <mergeCell ref="HR25:HS25"/>
    <mergeCell ref="HR26:HS26"/>
    <mergeCell ref="HR12:IA12"/>
    <mergeCell ref="HR13:IA13"/>
    <mergeCell ref="GN27:GQ27"/>
    <mergeCell ref="GX27:HA27"/>
    <mergeCell ref="HH27:HK27"/>
    <mergeCell ref="GN26:GO26"/>
    <mergeCell ref="GX26:GY26"/>
    <mergeCell ref="HH26:HI26"/>
    <mergeCell ref="FT26:FU26"/>
    <mergeCell ref="GD26:GE26"/>
    <mergeCell ref="FT12:GC12"/>
    <mergeCell ref="GD12:GM12"/>
    <mergeCell ref="GN13:GW13"/>
    <mergeCell ref="GX13:HG13"/>
    <mergeCell ref="HH13:HQ13"/>
    <mergeCell ref="EP12:EY12"/>
    <mergeCell ref="EZ26:FA26"/>
    <mergeCell ref="FJ26:FK26"/>
    <mergeCell ref="EP13:EY13"/>
    <mergeCell ref="EZ13:FI13"/>
    <mergeCell ref="FJ13:FS13"/>
    <mergeCell ref="FT13:GC13"/>
    <mergeCell ref="GD13:GM13"/>
    <mergeCell ref="FT27:FW27"/>
    <mergeCell ref="GD27:GG27"/>
    <mergeCell ref="FT25:FU25"/>
    <mergeCell ref="GD25:GE25"/>
    <mergeCell ref="EZ12:FI12"/>
    <mergeCell ref="FJ12:FS12"/>
    <mergeCell ref="EZ25:FA25"/>
    <mergeCell ref="FJ25:FK25"/>
    <mergeCell ref="FR25:FR26"/>
    <mergeCell ref="EZ27:FC27"/>
    <mergeCell ref="FJ27:FM27"/>
    <mergeCell ref="DL27:DO27"/>
    <mergeCell ref="DV27:DY27"/>
    <mergeCell ref="EF27:EI27"/>
    <mergeCell ref="EP27:ES27"/>
    <mergeCell ref="DV26:DW26"/>
    <mergeCell ref="EF25:EG25"/>
    <mergeCell ref="EP25:EQ25"/>
    <mergeCell ref="EF26:EG26"/>
    <mergeCell ref="EP26:EQ26"/>
    <mergeCell ref="DL25:DM25"/>
    <mergeCell ref="DL12:DU12"/>
    <mergeCell ref="DV12:EE12"/>
    <mergeCell ref="DV25:DW25"/>
    <mergeCell ref="ED25:ED26"/>
    <mergeCell ref="CH26:CI26"/>
    <mergeCell ref="DL13:DU13"/>
    <mergeCell ref="DV13:EE13"/>
    <mergeCell ref="EF13:EO13"/>
    <mergeCell ref="CR26:CS26"/>
    <mergeCell ref="DB26:DC26"/>
    <mergeCell ref="DL26:DM26"/>
    <mergeCell ref="EF12:EO12"/>
    <mergeCell ref="CH27:CK27"/>
    <mergeCell ref="CH25:CI25"/>
    <mergeCell ref="CH12:CQ12"/>
    <mergeCell ref="CR12:DA12"/>
    <mergeCell ref="CH13:CQ13"/>
    <mergeCell ref="CR13:DA13"/>
    <mergeCell ref="CP25:CP26"/>
    <mergeCell ref="CR25:CS25"/>
    <mergeCell ref="DB12:DK12"/>
    <mergeCell ref="DB13:DK13"/>
    <mergeCell ref="DB25:DC25"/>
    <mergeCell ref="CR27:CU27"/>
    <mergeCell ref="DB27:DE27"/>
    <mergeCell ref="BN26:BO26"/>
    <mergeCell ref="BD27:BG27"/>
    <mergeCell ref="BN27:BQ27"/>
    <mergeCell ref="BX12:CG12"/>
    <mergeCell ref="BX13:CG13"/>
    <mergeCell ref="BX25:BY25"/>
    <mergeCell ref="BN12:BW12"/>
    <mergeCell ref="BN13:BW13"/>
    <mergeCell ref="BN25:BO25"/>
    <mergeCell ref="BX26:BY26"/>
    <mergeCell ref="BX27:CA27"/>
    <mergeCell ref="AJ26:AK26"/>
    <mergeCell ref="AT26:AU26"/>
    <mergeCell ref="AJ27:AM27"/>
    <mergeCell ref="AT27:AW27"/>
    <mergeCell ref="BD12:BM12"/>
    <mergeCell ref="BD13:BM13"/>
    <mergeCell ref="BD25:BE25"/>
    <mergeCell ref="AJ12:AS12"/>
    <mergeCell ref="AT12:BC12"/>
    <mergeCell ref="AJ13:AS13"/>
    <mergeCell ref="AT13:BC13"/>
    <mergeCell ref="AJ25:AK25"/>
    <mergeCell ref="AT25:AU25"/>
    <mergeCell ref="BD26:BE26"/>
    <mergeCell ref="AR25:AR26"/>
    <mergeCell ref="BB25:BB26"/>
    <mergeCell ref="F26:G26"/>
    <mergeCell ref="P26:Q26"/>
    <mergeCell ref="F27:I27"/>
    <mergeCell ref="P27:S27"/>
    <mergeCell ref="Z12:AI12"/>
    <mergeCell ref="Z13:AI13"/>
    <mergeCell ref="Z25:AA25"/>
    <mergeCell ref="Z26:AA26"/>
    <mergeCell ref="Z27:AC27"/>
    <mergeCell ref="F25:G25"/>
    <mergeCell ref="P25:Q25"/>
    <mergeCell ref="X25:X26"/>
    <mergeCell ref="N25:N26"/>
    <mergeCell ref="AH25:AH26"/>
    <mergeCell ref="D12:D13"/>
    <mergeCell ref="F12:O12"/>
    <mergeCell ref="P12:Y12"/>
    <mergeCell ref="F13:O13"/>
    <mergeCell ref="P13:Y13"/>
    <mergeCell ref="B12:B13"/>
    <mergeCell ref="C12:C13"/>
    <mergeCell ref="B3:C3"/>
    <mergeCell ref="B4:C4"/>
    <mergeCell ref="B5:C5"/>
    <mergeCell ref="B6:C6"/>
    <mergeCell ref="B7:C7"/>
  </mergeCells>
  <conditionalFormatting sqref="I1:O2 I11:O11 G5:N10 G3:N3 I14:O24 J27:O27 I28:O28 I46:I47 I58:K59 I50:I57 J44:K45 I88:O89 I64:K66 I60:I63 J50:K54 I38:I43 I104:O108 I90:I102 Y27 X27:X41 X25:Y25 I25:M26 O25:O26 I29:K37 M29:O37 N44:O45 M50:O54 N58:O59 M64:O66 I72:K87 M72:O87 I103:L103 N103:O103">
    <cfRule type="cellIs" dxfId="897" priority="572" operator="equal">
      <formula>0</formula>
    </cfRule>
  </conditionalFormatting>
  <conditionalFormatting sqref="S1:W2 S11:W11 Q5:W10 Q3:W3 S14:W15 S28:W28 S22:W24 U20:W21 S58:V59 T29:W41 Y28:Y41 Y14:Y24 Y11 Y1:Y2 S103:W108 Y103:Y108 Y48:Y49 T48:V49 T54:V57 Y54:Y59 S19:W19 T16:W18">
    <cfRule type="cellIs" dxfId="896" priority="571" operator="equal">
      <formula>0</formula>
    </cfRule>
  </conditionalFormatting>
  <conditionalFormatting sqref="AC1:AG2 AC11:AG11 AA5:AG10 AA3:AG3 AC14:AG19 AC28:AG28 AC22:AG24 AE20:AG21 AC58:AF59 AD29:AG41 AI28:AI41 AI14:AI24 AI11 AI1:AI2 AC103:AG108 AI103:AI108 AI50:AI54 AD50:AF54 AI44:AI45 AD44:AF45 AI58:AI59">
    <cfRule type="cellIs" dxfId="895" priority="570" operator="equal">
      <formula>0</formula>
    </cfRule>
  </conditionalFormatting>
  <conditionalFormatting sqref="AM1:AQ2 AM11:AQ11 AK5:AQ10 AK3:AQ3 AM14:AQ15 AM28:AQ28 AM22:AQ24 AO20:AQ21 AM58:AQ59 AN29:AQ49 AS28:AS49 AS14:AS24 AS11 AS1:AS2 AM19:AQ19 AN16:AQ18 AM103:AQ108 AS103:AS108 AS54:AS59 AN54:AQ57">
    <cfRule type="cellIs" dxfId="894" priority="569" operator="equal">
      <formula>0</formula>
    </cfRule>
  </conditionalFormatting>
  <conditionalFormatting sqref="AW1:BA2 AW11:BA11 AU5:BA10 AU3:BA3 AW14:BA15 AW28:BA28 AW22:BA24 AY20:BA21 AW58:AZ59 AX29:BA54 BC28:BC54 BC14:BC24 BC11 BC1:BC2 AW19:BA19 AX16:BA18 AW103:BA108 BC103:BC108 BC58:BC59">
    <cfRule type="cellIs" dxfId="893" priority="568" operator="equal">
      <formula>0</formula>
    </cfRule>
  </conditionalFormatting>
  <conditionalFormatting sqref="BG1:BK2 BG11:BK11 BE5:BK10 BE3:BK3 BG14:BK15 BG28:BK28 BG22:BK24 BI20:BK21 BG58:BK59 BH29:BK57 BM28:BM59 BM14:BM24 BM11 BM1:BM2 BG19:BK19 BH16:BK18 BG103:BK108 BM103:BM108">
    <cfRule type="cellIs" dxfId="892" priority="567" operator="equal">
      <formula>0</formula>
    </cfRule>
  </conditionalFormatting>
  <conditionalFormatting sqref="BQ1:BU2 BQ11:BU11 BO5:BU10 BO3:BU3 BQ14:BU15 BQ28:BU28 BQ22:BU24 BS20:BU21 BQ58:BU59 BR29:BU57 BW28:BW59 BW14:BW24 BW11 BW1:BW2 BQ19:BU19 BR16:BU18 BQ103:BU108 BW103:BW108">
    <cfRule type="cellIs" dxfId="891" priority="566" operator="equal">
      <formula>0</formula>
    </cfRule>
  </conditionalFormatting>
  <conditionalFormatting sqref="CA1:CE2 CA11:CE11 BY5:CE10 BY3:CE3 CA14:CE15 CA28:CE28 CA22:CE24 CC20:CE21 CG14:CG24 CG11 CG1:CG2 CG28:CG59 CA19:CE19 CB16:CE18 CA58:CE59 CB29:CE57 CA103:CE108 CG103:CG108">
    <cfRule type="cellIs" dxfId="890" priority="565" operator="equal">
      <formula>0</formula>
    </cfRule>
  </conditionalFormatting>
  <conditionalFormatting sqref="CA84">
    <cfRule type="cellIs" dxfId="889" priority="485" operator="equal">
      <formula>0</formula>
    </cfRule>
  </conditionalFormatting>
  <conditionalFormatting sqref="S20:T21">
    <cfRule type="cellIs" dxfId="888" priority="559" operator="equal">
      <formula>0</formula>
    </cfRule>
  </conditionalFormatting>
  <conditionalFormatting sqref="AC20:AD21">
    <cfRule type="cellIs" dxfId="887" priority="558" operator="equal">
      <formula>0</formula>
    </cfRule>
  </conditionalFormatting>
  <conditionalFormatting sqref="AM20:AN21">
    <cfRule type="cellIs" dxfId="886" priority="557" operator="equal">
      <formula>0</formula>
    </cfRule>
  </conditionalFormatting>
  <conditionalFormatting sqref="AW20:AX21">
    <cfRule type="cellIs" dxfId="885" priority="556" operator="equal">
      <formula>0</formula>
    </cfRule>
  </conditionalFormatting>
  <conditionalFormatting sqref="BG20:BH21">
    <cfRule type="cellIs" dxfId="884" priority="555" operator="equal">
      <formula>0</formula>
    </cfRule>
  </conditionalFormatting>
  <conditionalFormatting sqref="BQ20:BR21">
    <cfRule type="cellIs" dxfId="883" priority="554" operator="equal">
      <formula>0</formula>
    </cfRule>
  </conditionalFormatting>
  <conditionalFormatting sqref="CA20:CB21">
    <cfRule type="cellIs" dxfId="882" priority="553" operator="equal">
      <formula>0</formula>
    </cfRule>
  </conditionalFormatting>
  <conditionalFormatting sqref="S43:S47">
    <cfRule type="cellIs" dxfId="881" priority="471" operator="equal">
      <formula>0</formula>
    </cfRule>
  </conditionalFormatting>
  <conditionalFormatting sqref="S29:S32 S48:S57 S39:S41">
    <cfRule type="cellIs" dxfId="880" priority="547" operator="equal">
      <formula>0</formula>
    </cfRule>
  </conditionalFormatting>
  <conditionalFormatting sqref="AC29:AC41 AC50:AC54 AC44:AC45">
    <cfRule type="cellIs" dxfId="879" priority="546" operator="equal">
      <formula>0</formula>
    </cfRule>
  </conditionalFormatting>
  <conditionalFormatting sqref="AM29:AM49 AM54:AM57">
    <cfRule type="cellIs" dxfId="878" priority="545" operator="equal">
      <formula>0</formula>
    </cfRule>
  </conditionalFormatting>
  <conditionalFormatting sqref="AW29:AW54">
    <cfRule type="cellIs" dxfId="877" priority="544" operator="equal">
      <formula>0</formula>
    </cfRule>
  </conditionalFormatting>
  <conditionalFormatting sqref="BG29:BG57">
    <cfRule type="cellIs" dxfId="876" priority="543" operator="equal">
      <formula>0</formula>
    </cfRule>
  </conditionalFormatting>
  <conditionalFormatting sqref="BQ29:BQ57">
    <cfRule type="cellIs" dxfId="875" priority="542" operator="equal">
      <formula>0</formula>
    </cfRule>
  </conditionalFormatting>
  <conditionalFormatting sqref="S25:W26 T27:W27">
    <cfRule type="cellIs" dxfId="874" priority="541" operator="equal">
      <formula>0</formula>
    </cfRule>
  </conditionalFormatting>
  <conditionalFormatting sqref="J60:L63 N60:O63">
    <cfRule type="cellIs" dxfId="873" priority="426" operator="equal">
      <formula>0</formula>
    </cfRule>
  </conditionalFormatting>
  <conditionalFormatting sqref="BG25:BK26 BH27:BK27 BM25:BM27">
    <cfRule type="cellIs" dxfId="872" priority="537" operator="equal">
      <formula>0</formula>
    </cfRule>
  </conditionalFormatting>
  <conditionalFormatting sqref="BQ25:BU26 BR27:BU27 BW25:BW27">
    <cfRule type="cellIs" dxfId="871" priority="536" operator="equal">
      <formula>0</formula>
    </cfRule>
  </conditionalFormatting>
  <conditionalFormatting sqref="X11 X1 X14:X24 X103:X108 X48:X49 X54:X59">
    <cfRule type="cellIs" dxfId="870" priority="535" operator="equal">
      <formula>0</formula>
    </cfRule>
  </conditionalFormatting>
  <conditionalFormatting sqref="AH11 AH1 AH14:AH24 AH103:AH108 AH50:AH54 AH44:AH45 AH58:AH59 AH28:AH41">
    <cfRule type="cellIs" dxfId="869" priority="534" operator="equal">
      <formula>0</formula>
    </cfRule>
  </conditionalFormatting>
  <conditionalFormatting sqref="AR11 AR1 AR14:AR24 AR103:AR108 AR54:AR59 AR28:AR49">
    <cfRule type="cellIs" dxfId="868" priority="533" operator="equal">
      <formula>0</formula>
    </cfRule>
  </conditionalFormatting>
  <conditionalFormatting sqref="BB11 BB1 BB14:BB24 BB103:BB108 BB58:BB59 BB28:BB54">
    <cfRule type="cellIs" dxfId="867" priority="532" operator="equal">
      <formula>0</formula>
    </cfRule>
  </conditionalFormatting>
  <conditionalFormatting sqref="BL11 BL1 BL14:BL59 BL103:BL108">
    <cfRule type="cellIs" dxfId="866" priority="531" operator="equal">
      <formula>0</formula>
    </cfRule>
  </conditionalFormatting>
  <conditionalFormatting sqref="BV11 BV1 BV14:BV59 BV103:BV108">
    <cfRule type="cellIs" dxfId="865" priority="530" operator="equal">
      <formula>0</formula>
    </cfRule>
  </conditionalFormatting>
  <conditionalFormatting sqref="CF11 CF1 CF14:CF24 CF28:CF59 CF103:CF108">
    <cfRule type="cellIs" dxfId="864" priority="529" operator="equal">
      <formula>0</formula>
    </cfRule>
  </conditionalFormatting>
  <conditionalFormatting sqref="CA25:CE26 CB27:CE27 CG25:CG27">
    <cfRule type="cellIs" dxfId="863" priority="528" operator="equal">
      <formula>0</formula>
    </cfRule>
  </conditionalFormatting>
  <conditionalFormatting sqref="CF25:CF27">
    <cfRule type="cellIs" dxfId="862" priority="527" operator="equal">
      <formula>0</formula>
    </cfRule>
  </conditionalFormatting>
  <conditionalFormatting sqref="AM16:AM18">
    <cfRule type="cellIs" dxfId="861" priority="526" operator="equal">
      <formula>0</formula>
    </cfRule>
  </conditionalFormatting>
  <conditionalFormatting sqref="BG16:BG18">
    <cfRule type="cellIs" dxfId="860" priority="525" operator="equal">
      <formula>0</formula>
    </cfRule>
  </conditionalFormatting>
  <conditionalFormatting sqref="CA16:CA18">
    <cfRule type="cellIs" dxfId="859" priority="524" operator="equal">
      <formula>0</formula>
    </cfRule>
  </conditionalFormatting>
  <conditionalFormatting sqref="AW16:AW18">
    <cfRule type="cellIs" dxfId="858" priority="523" operator="equal">
      <formula>0</formula>
    </cfRule>
  </conditionalFormatting>
  <conditionalFormatting sqref="BQ16:BQ18">
    <cfRule type="cellIs" dxfId="857" priority="522" operator="equal">
      <formula>0</formula>
    </cfRule>
  </conditionalFormatting>
  <conditionalFormatting sqref="T50:V53 X50:Y53">
    <cfRule type="cellIs" dxfId="856" priority="443" operator="equal">
      <formula>0</formula>
    </cfRule>
  </conditionalFormatting>
  <conditionalFormatting sqref="CA29:CA57">
    <cfRule type="cellIs" dxfId="855" priority="520" operator="equal">
      <formula>0</formula>
    </cfRule>
  </conditionalFormatting>
  <conditionalFormatting sqref="S60:S102">
    <cfRule type="cellIs" dxfId="854" priority="519" operator="equal">
      <formula>0</formula>
    </cfRule>
  </conditionalFormatting>
  <conditionalFormatting sqref="AC60:AC102">
    <cfRule type="cellIs" dxfId="853" priority="518" operator="equal">
      <formula>0</formula>
    </cfRule>
  </conditionalFormatting>
  <conditionalFormatting sqref="AM60:AM102">
    <cfRule type="cellIs" dxfId="852" priority="517" operator="equal">
      <formula>0</formula>
    </cfRule>
  </conditionalFormatting>
  <conditionalFormatting sqref="AW60:AW102">
    <cfRule type="cellIs" dxfId="851" priority="516" operator="equal">
      <formula>0</formula>
    </cfRule>
  </conditionalFormatting>
  <conditionalFormatting sqref="BG60:BG83 BG85:BG102">
    <cfRule type="cellIs" dxfId="850" priority="515" operator="equal">
      <formula>0</formula>
    </cfRule>
  </conditionalFormatting>
  <conditionalFormatting sqref="BQ60:BQ83 BQ85:BQ102">
    <cfRule type="cellIs" dxfId="849" priority="514" operator="equal">
      <formula>0</formula>
    </cfRule>
  </conditionalFormatting>
  <conditionalFormatting sqref="CA60:CA83 CA85:CA102">
    <cfRule type="cellIs" dxfId="848" priority="513" operator="equal">
      <formula>0</formula>
    </cfRule>
  </conditionalFormatting>
  <conditionalFormatting sqref="T60:V63 T67:V67 T69:V89 X69:Y89 X67:Y67 X60:Y63">
    <cfRule type="cellIs" dxfId="847" priority="498" operator="equal">
      <formula>0</formula>
    </cfRule>
  </conditionalFormatting>
  <conditionalFormatting sqref="AD64:AF66 AD68:AF68 AD72:AF89 AH72:AI89 AH68:AI68 AH64:AI66">
    <cfRule type="cellIs" dxfId="846" priority="497" operator="equal">
      <formula>0</formula>
    </cfRule>
  </conditionalFormatting>
  <conditionalFormatting sqref="AN60:AS63 AN67:AP67 AN69:AP71 AN78:AP83 AN85:AP89 AR85:AS89 AR78:AS83 AR69:AS71 AR67:AS67">
    <cfRule type="cellIs" dxfId="845" priority="496" operator="equal">
      <formula>0</formula>
    </cfRule>
  </conditionalFormatting>
  <conditionalFormatting sqref="AX64:AZ66 AX85:AZ89 AX80:AZ83 AX74:AZ75 AX68:AZ68 BB68:BC68 BB74:BC75 BB80:BC83 BB85:BC89 BB64:BC66">
    <cfRule type="cellIs" dxfId="844" priority="495" operator="equal">
      <formula>0</formula>
    </cfRule>
  </conditionalFormatting>
  <conditionalFormatting sqref="BH60:BM63 BH85:BJ89 BH67:BJ67 BH69:BJ71 BH78:BJ79 BL78:BM79 BL69:BM71 BL67:BM67 BL85:BM89">
    <cfRule type="cellIs" dxfId="843" priority="494" operator="equal">
      <formula>0</formula>
    </cfRule>
  </conditionalFormatting>
  <conditionalFormatting sqref="BR64:BT66 BR88:BT89 BR80:BT83 BR74:BT75 BR68:BT68 BV68:BW68 BV74:BW75 BV80:BW83 BV88:BW89 BV64:BW66">
    <cfRule type="cellIs" dxfId="842" priority="493" operator="equal">
      <formula>0</formula>
    </cfRule>
  </conditionalFormatting>
  <conditionalFormatting sqref="CB60:CG63 CB85:CD89 CB67:CD67 CB69:CD71 CB78:CD79 CF78:CG79 CF69:CG71 CF67:CG67 CF85:CG89">
    <cfRule type="cellIs" dxfId="841" priority="492" operator="equal">
      <formula>0</formula>
    </cfRule>
  </conditionalFormatting>
  <conditionalFormatting sqref="I67:I71">
    <cfRule type="cellIs" dxfId="840" priority="491" operator="equal">
      <formula>0</formula>
    </cfRule>
  </conditionalFormatting>
  <conditionalFormatting sqref="J67:K71 M67:O71">
    <cfRule type="cellIs" dxfId="839" priority="490" operator="equal">
      <formula>0</formula>
    </cfRule>
  </conditionalFormatting>
  <conditionalFormatting sqref="CB90:CD102 CF90:CG102">
    <cfRule type="cellIs" dxfId="838" priority="415" operator="equal">
      <formula>0</formula>
    </cfRule>
  </conditionalFormatting>
  <conditionalFormatting sqref="BG84">
    <cfRule type="cellIs" dxfId="837" priority="489" operator="equal">
      <formula>0</formula>
    </cfRule>
  </conditionalFormatting>
  <conditionalFormatting sqref="BQ84">
    <cfRule type="cellIs" dxfId="836" priority="488" operator="equal">
      <formula>0</formula>
    </cfRule>
  </conditionalFormatting>
  <conditionalFormatting sqref="AN50:AP53 AR50:AS53">
    <cfRule type="cellIs" dxfId="835" priority="399" operator="equal">
      <formula>0</formula>
    </cfRule>
  </conditionalFormatting>
  <conditionalFormatting sqref="AH27:AI27 AH25:AI25">
    <cfRule type="cellIs" dxfId="834" priority="403" operator="equal">
      <formula>0</formula>
    </cfRule>
  </conditionalFormatting>
  <conditionalFormatting sqref="I44:I45">
    <cfRule type="cellIs" dxfId="833" priority="481" operator="equal">
      <formula>0</formula>
    </cfRule>
  </conditionalFormatting>
  <conditionalFormatting sqref="I48:I49">
    <cfRule type="cellIs" dxfId="832" priority="480" operator="equal">
      <formula>0</formula>
    </cfRule>
  </conditionalFormatting>
  <conditionalFormatting sqref="T90:V102 X90:Y102">
    <cfRule type="cellIs" dxfId="831" priority="421" operator="equal">
      <formula>0</formula>
    </cfRule>
  </conditionalFormatting>
  <conditionalFormatting sqref="AD90:AF102 AH90:AI102">
    <cfRule type="cellIs" dxfId="830" priority="420" operator="equal">
      <formula>0</formula>
    </cfRule>
  </conditionalFormatting>
  <conditionalFormatting sqref="AN90:AP102 AR90:AS102">
    <cfRule type="cellIs" dxfId="829" priority="419" operator="equal">
      <formula>0</formula>
    </cfRule>
  </conditionalFormatting>
  <conditionalFormatting sqref="AX90:AZ102 BB90:BC102">
    <cfRule type="cellIs" dxfId="828" priority="418" operator="equal">
      <formula>0</formula>
    </cfRule>
  </conditionalFormatting>
  <conditionalFormatting sqref="BH90:BJ102 BL90:BM102">
    <cfRule type="cellIs" dxfId="827" priority="417" operator="equal">
      <formula>0</formula>
    </cfRule>
  </conditionalFormatting>
  <conditionalFormatting sqref="BR90:BT102 BV90:BW102">
    <cfRule type="cellIs" dxfId="826" priority="416" operator="equal">
      <formula>0</formula>
    </cfRule>
  </conditionalFormatting>
  <conditionalFormatting sqref="AC46:AC47">
    <cfRule type="cellIs" dxfId="825" priority="470" operator="equal">
      <formula>0</formula>
    </cfRule>
  </conditionalFormatting>
  <conditionalFormatting sqref="AC48:AC49">
    <cfRule type="cellIs" dxfId="824" priority="469" operator="equal">
      <formula>0</formula>
    </cfRule>
  </conditionalFormatting>
  <conditionalFormatting sqref="T42:V47 X42:Y47">
    <cfRule type="cellIs" dxfId="823" priority="444" operator="equal">
      <formula>0</formula>
    </cfRule>
  </conditionalFormatting>
  <conditionalFormatting sqref="AC42:AC43">
    <cfRule type="cellIs" dxfId="822" priority="466" operator="equal">
      <formula>0</formula>
    </cfRule>
  </conditionalFormatting>
  <conditionalFormatting sqref="T68:V68 X68:Y68">
    <cfRule type="cellIs" dxfId="821" priority="441" operator="equal">
      <formula>0</formula>
    </cfRule>
  </conditionalFormatting>
  <conditionalFormatting sqref="AC55">
    <cfRule type="cellIs" dxfId="820" priority="464" operator="equal">
      <formula>0</formula>
    </cfRule>
  </conditionalFormatting>
  <conditionalFormatting sqref="AD46:AF49 AH46:AI49">
    <cfRule type="cellIs" dxfId="819" priority="439" operator="equal">
      <formula>0</formula>
    </cfRule>
  </conditionalFormatting>
  <conditionalFormatting sqref="AC56">
    <cfRule type="cellIs" dxfId="818" priority="461" operator="equal">
      <formula>0</formula>
    </cfRule>
  </conditionalFormatting>
  <conditionalFormatting sqref="AD60:AF63 AH60:AI63">
    <cfRule type="cellIs" dxfId="817" priority="437" operator="equal">
      <formula>0</formula>
    </cfRule>
  </conditionalFormatting>
  <conditionalFormatting sqref="AD67:AF67 AH67:AI67">
    <cfRule type="cellIs" dxfId="816" priority="436" operator="equal">
      <formula>0</formula>
    </cfRule>
  </conditionalFormatting>
  <conditionalFormatting sqref="AC57">
    <cfRule type="cellIs" dxfId="815" priority="458" operator="equal">
      <formula>0</formula>
    </cfRule>
  </conditionalFormatting>
  <conditionalFormatting sqref="AW55">
    <cfRule type="cellIs" dxfId="814" priority="456" operator="equal">
      <formula>0</formula>
    </cfRule>
  </conditionalFormatting>
  <conditionalFormatting sqref="CB72:CD77 CF72:CG77">
    <cfRule type="cellIs" dxfId="813" priority="376" operator="equal">
      <formula>0</formula>
    </cfRule>
  </conditionalFormatting>
  <conditionalFormatting sqref="AW56">
    <cfRule type="cellIs" dxfId="812" priority="454" operator="equal">
      <formula>0</formula>
    </cfRule>
  </conditionalFormatting>
  <conditionalFormatting sqref="CB80:CD84 CF80:CG84">
    <cfRule type="cellIs" dxfId="811" priority="375" operator="equal">
      <formula>0</formula>
    </cfRule>
  </conditionalFormatting>
  <conditionalFormatting sqref="AW57">
    <cfRule type="cellIs" dxfId="810" priority="452" operator="equal">
      <formula>0</formula>
    </cfRule>
  </conditionalFormatting>
  <conditionalFormatting sqref="CK1:CO2 CK11:CO11 CI5:CO10 CI3:CO3 CK14:CO15 CK28:CO28 CK22:CO24 CM20:CO21 CK58:CO59 CL29:CO54 CQ28:CQ54 CQ14:CQ24 CQ11 CQ1:CQ2 CK19:CO19 CL16:CO18 CK103:CO108 CQ103:CQ108 CQ58:CQ59">
    <cfRule type="cellIs" dxfId="809" priority="373" operator="equal">
      <formula>0</formula>
    </cfRule>
  </conditionalFormatting>
  <conditionalFormatting sqref="AM50:AM53">
    <cfRule type="cellIs" dxfId="808" priority="450" operator="equal">
      <formula>0</formula>
    </cfRule>
  </conditionalFormatting>
  <conditionalFormatting sqref="S42">
    <cfRule type="cellIs" dxfId="807" priority="445" operator="equal">
      <formula>0</formula>
    </cfRule>
  </conditionalFormatting>
  <conditionalFormatting sqref="T64:V66 X64:Y66">
    <cfRule type="cellIs" dxfId="806" priority="442" operator="equal">
      <formula>0</formula>
    </cfRule>
  </conditionalFormatting>
  <conditionalFormatting sqref="AD42:AF43 AH42:AI43">
    <cfRule type="cellIs" dxfId="805" priority="440" operator="equal">
      <formula>0</formula>
    </cfRule>
  </conditionalFormatting>
  <conditionalFormatting sqref="AD55:AF57 AH55:AI57">
    <cfRule type="cellIs" dxfId="804" priority="438" operator="equal">
      <formula>0</formula>
    </cfRule>
  </conditionalFormatting>
  <conditionalFormatting sqref="AD69:AF71 AH69:AI71">
    <cfRule type="cellIs" dxfId="803" priority="435" operator="equal">
      <formula>0</formula>
    </cfRule>
  </conditionalFormatting>
  <conditionalFormatting sqref="J55:L57 N55:O57">
    <cfRule type="cellIs" dxfId="802" priority="425" operator="equal">
      <formula>0</formula>
    </cfRule>
  </conditionalFormatting>
  <conditionalFormatting sqref="J46:L49 N46:O49">
    <cfRule type="cellIs" dxfId="801" priority="424" operator="equal">
      <formula>0</formula>
    </cfRule>
  </conditionalFormatting>
  <conditionalFormatting sqref="J38:L43 N38:O43">
    <cfRule type="cellIs" dxfId="800" priority="423" operator="equal">
      <formula>0</formula>
    </cfRule>
  </conditionalFormatting>
  <conditionalFormatting sqref="J90:L102 N90:O102">
    <cfRule type="cellIs" dxfId="799" priority="422" operator="equal">
      <formula>0</formula>
    </cfRule>
  </conditionalFormatting>
  <conditionalFormatting sqref="N25">
    <cfRule type="cellIs" dxfId="798" priority="414" operator="equal">
      <formula>0</formula>
    </cfRule>
  </conditionalFormatting>
  <conditionalFormatting sqref="AC25:AG26 AD27:AG27">
    <cfRule type="cellIs" dxfId="797" priority="402" operator="equal">
      <formula>0</formula>
    </cfRule>
  </conditionalFormatting>
  <conditionalFormatting sqref="AR27:AS27 AR25:AS25">
    <cfRule type="cellIs" dxfId="796" priority="401" operator="equal">
      <formula>0</formula>
    </cfRule>
  </conditionalFormatting>
  <conditionalFormatting sqref="AM25:AQ26 AN27:AQ27">
    <cfRule type="cellIs" dxfId="795" priority="400" operator="equal">
      <formula>0</formula>
    </cfRule>
  </conditionalFormatting>
  <conditionalFormatting sqref="AN64:AP66 AR64:AS66">
    <cfRule type="cellIs" dxfId="794" priority="398" operator="equal">
      <formula>0</formula>
    </cfRule>
  </conditionalFormatting>
  <conditionalFormatting sqref="AN68:AP68 AR68:AS68">
    <cfRule type="cellIs" dxfId="793" priority="397" operator="equal">
      <formula>0</formula>
    </cfRule>
  </conditionalFormatting>
  <conditionalFormatting sqref="AN72:AP77 AR72:AS77">
    <cfRule type="cellIs" dxfId="792" priority="396" operator="equal">
      <formula>0</formula>
    </cfRule>
  </conditionalFormatting>
  <conditionalFormatting sqref="AN84:AP84 AR84:AS84">
    <cfRule type="cellIs" dxfId="791" priority="395" operator="equal">
      <formula>0</formula>
    </cfRule>
  </conditionalFormatting>
  <conditionalFormatting sqref="BB27:BC27 BB25:BC25">
    <cfRule type="cellIs" dxfId="790" priority="394" operator="equal">
      <formula>0</formula>
    </cfRule>
  </conditionalFormatting>
  <conditionalFormatting sqref="AW25:BA26 AX27:BA27">
    <cfRule type="cellIs" dxfId="789" priority="393" operator="equal">
      <formula>0</formula>
    </cfRule>
  </conditionalFormatting>
  <conditionalFormatting sqref="AX84:AZ84 BB84:BC84">
    <cfRule type="cellIs" dxfId="788" priority="392" operator="equal">
      <formula>0</formula>
    </cfRule>
  </conditionalFormatting>
  <conditionalFormatting sqref="AX76:AZ79 BB76:BC79">
    <cfRule type="cellIs" dxfId="787" priority="391" operator="equal">
      <formula>0</formula>
    </cfRule>
  </conditionalFormatting>
  <conditionalFormatting sqref="AX69:AZ73 BB69:BC73">
    <cfRule type="cellIs" dxfId="786" priority="390" operator="equal">
      <formula>0</formula>
    </cfRule>
  </conditionalFormatting>
  <conditionalFormatting sqref="AX67:AZ67 BB67:BC67">
    <cfRule type="cellIs" dxfId="785" priority="389" operator="equal">
      <formula>0</formula>
    </cfRule>
  </conditionalFormatting>
  <conditionalFormatting sqref="AX60:AZ63 BB60:BC63">
    <cfRule type="cellIs" dxfId="784" priority="388" operator="equal">
      <formula>0</formula>
    </cfRule>
  </conditionalFormatting>
  <conditionalFormatting sqref="BH64:BJ66 BL64:BM66">
    <cfRule type="cellIs" dxfId="783" priority="387" operator="equal">
      <formula>0</formula>
    </cfRule>
  </conditionalFormatting>
  <conditionalFormatting sqref="BH68:BJ68 BL68:BM68">
    <cfRule type="cellIs" dxfId="782" priority="386" operator="equal">
      <formula>0</formula>
    </cfRule>
  </conditionalFormatting>
  <conditionalFormatting sqref="BH72:BJ77 BL72:BM77">
    <cfRule type="cellIs" dxfId="781" priority="385" operator="equal">
      <formula>0</formula>
    </cfRule>
  </conditionalFormatting>
  <conditionalFormatting sqref="BH80:BJ84 BL80:BM84">
    <cfRule type="cellIs" dxfId="780" priority="384" operator="equal">
      <formula>0</formula>
    </cfRule>
  </conditionalFormatting>
  <conditionalFormatting sqref="BR84:BT87 BV84:BW87">
    <cfRule type="cellIs" dxfId="779" priority="383" operator="equal">
      <formula>0</formula>
    </cfRule>
  </conditionalFormatting>
  <conditionalFormatting sqref="BR76:BT79 BV76:BW79">
    <cfRule type="cellIs" dxfId="778" priority="382" operator="equal">
      <formula>0</formula>
    </cfRule>
  </conditionalFormatting>
  <conditionalFormatting sqref="BR69:BT73 BV69:BW73">
    <cfRule type="cellIs" dxfId="777" priority="381" operator="equal">
      <formula>0</formula>
    </cfRule>
  </conditionalFormatting>
  <conditionalFormatting sqref="BR67:BT67 BV67:BW67">
    <cfRule type="cellIs" dxfId="776" priority="380" operator="equal">
      <formula>0</formula>
    </cfRule>
  </conditionalFormatting>
  <conditionalFormatting sqref="BR60:BT63 BV60:BW63">
    <cfRule type="cellIs" dxfId="775" priority="379" operator="equal">
      <formula>0</formula>
    </cfRule>
  </conditionalFormatting>
  <conditionalFormatting sqref="CB64:CD66 CF64:CG66">
    <cfRule type="cellIs" dxfId="774" priority="378" operator="equal">
      <formula>0</formula>
    </cfRule>
  </conditionalFormatting>
  <conditionalFormatting sqref="CB68:CD68 CF68:CG68">
    <cfRule type="cellIs" dxfId="773" priority="377" operator="equal">
      <formula>0</formula>
    </cfRule>
  </conditionalFormatting>
  <conditionalFormatting sqref="AX55:AZ57 BB55:BC57">
    <cfRule type="cellIs" dxfId="772" priority="374" operator="equal">
      <formula>0</formula>
    </cfRule>
  </conditionalFormatting>
  <conditionalFormatting sqref="CU1:CY2 CU11:CY11 CS5:CY10 CS3:CY3 CU14:CY15 CU28:CY28 CU22:CY24 CW20:CY21 CU58:CY59 CV29:CY57 DA28:DA59 DA14:DA24 DA11 DA1:DA2 CU19:CY19 CV16:CY18 CU103:CY108 DA103:DA108">
    <cfRule type="cellIs" dxfId="771" priority="372" operator="equal">
      <formula>0</formula>
    </cfRule>
  </conditionalFormatting>
  <conditionalFormatting sqref="DE1:DI2 DE11:DI11 DC5:DI10 DC3:DI3 DE14:DI15 DE28:DI28 DE22:DI24 DG20:DI21 DE58:DI59 DF29:DI57 DK28:DK59 DK14:DK24 DK11 DK1:DK2 DE19:DI19 DF16:DI18 DE103:DI108 DK103:DK108">
    <cfRule type="cellIs" dxfId="770" priority="371" operator="equal">
      <formula>0</formula>
    </cfRule>
  </conditionalFormatting>
  <conditionalFormatting sqref="CK20:CL21">
    <cfRule type="cellIs" dxfId="769" priority="369" operator="equal">
      <formula>0</formula>
    </cfRule>
  </conditionalFormatting>
  <conditionalFormatting sqref="CU20:CV21">
    <cfRule type="cellIs" dxfId="768" priority="368" operator="equal">
      <formula>0</formula>
    </cfRule>
  </conditionalFormatting>
  <conditionalFormatting sqref="DE20:DF21">
    <cfRule type="cellIs" dxfId="767" priority="367" operator="equal">
      <formula>0</formula>
    </cfRule>
  </conditionalFormatting>
  <conditionalFormatting sqref="DE16:DE18">
    <cfRule type="cellIs" dxfId="766" priority="351" operator="equal">
      <formula>0</formula>
    </cfRule>
  </conditionalFormatting>
  <conditionalFormatting sqref="CK29:CK54">
    <cfRule type="cellIs" dxfId="765" priority="365" operator="equal">
      <formula>0</formula>
    </cfRule>
  </conditionalFormatting>
  <conditionalFormatting sqref="CU29:CU57">
    <cfRule type="cellIs" dxfId="764" priority="364" operator="equal">
      <formula>0</formula>
    </cfRule>
  </conditionalFormatting>
  <conditionalFormatting sqref="DE29:DE57">
    <cfRule type="cellIs" dxfId="763" priority="363" operator="equal">
      <formula>0</formula>
    </cfRule>
  </conditionalFormatting>
  <conditionalFormatting sqref="CU25:CY26 CV27:CY27 DA25:DA27">
    <cfRule type="cellIs" dxfId="762" priority="362" operator="equal">
      <formula>0</formula>
    </cfRule>
  </conditionalFormatting>
  <conditionalFormatting sqref="DE25:DI26 DF27:DI27 DK25:DK27">
    <cfRule type="cellIs" dxfId="761" priority="361" operator="equal">
      <formula>0</formula>
    </cfRule>
  </conditionalFormatting>
  <conditionalFormatting sqref="CP11 CP1 CP14:CP24 CP103:CP108 CP58:CP59 CP28:CP54">
    <cfRule type="cellIs" dxfId="760" priority="360" operator="equal">
      <formula>0</formula>
    </cfRule>
  </conditionalFormatting>
  <conditionalFormatting sqref="CZ11 CZ1 CZ14:CZ59 CZ103:CZ108">
    <cfRule type="cellIs" dxfId="759" priority="359" operator="equal">
      <formula>0</formula>
    </cfRule>
  </conditionalFormatting>
  <conditionalFormatting sqref="DJ11 DJ1 DJ14:DJ59 DJ103:DJ108">
    <cfRule type="cellIs" dxfId="758" priority="358" operator="equal">
      <formula>0</formula>
    </cfRule>
  </conditionalFormatting>
  <conditionalFormatting sqref="CU84">
    <cfRule type="cellIs" dxfId="757" priority="341" operator="equal">
      <formula>0</formula>
    </cfRule>
  </conditionalFormatting>
  <conditionalFormatting sqref="DE84">
    <cfRule type="cellIs" dxfId="756" priority="340" operator="equal">
      <formula>0</formula>
    </cfRule>
  </conditionalFormatting>
  <conditionalFormatting sqref="CU16:CU18">
    <cfRule type="cellIs" dxfId="755" priority="354" operator="equal">
      <formula>0</formula>
    </cfRule>
  </conditionalFormatting>
  <conditionalFormatting sqref="CK16:CK18">
    <cfRule type="cellIs" dxfId="754" priority="352" operator="equal">
      <formula>0</formula>
    </cfRule>
  </conditionalFormatting>
  <conditionalFormatting sqref="CL90:CN102 CP90:CQ102">
    <cfRule type="cellIs" dxfId="753" priority="335" operator="equal">
      <formula>0</formula>
    </cfRule>
  </conditionalFormatting>
  <conditionalFormatting sqref="CK60:CK84 CK88:CK102">
    <cfRule type="cellIs" dxfId="752" priority="349" operator="equal">
      <formula>0</formula>
    </cfRule>
  </conditionalFormatting>
  <conditionalFormatting sqref="CU60:CU83 CU85:CU102">
    <cfRule type="cellIs" dxfId="751" priority="348" operator="equal">
      <formula>0</formula>
    </cfRule>
  </conditionalFormatting>
  <conditionalFormatting sqref="DE60:DE83 DE85:DE102">
    <cfRule type="cellIs" dxfId="750" priority="347" operator="equal">
      <formula>0</formula>
    </cfRule>
  </conditionalFormatting>
  <conditionalFormatting sqref="CP27:CQ27 CP25:CQ25">
    <cfRule type="cellIs" dxfId="749" priority="331" operator="equal">
      <formula>0</formula>
    </cfRule>
  </conditionalFormatting>
  <conditionalFormatting sqref="CL64:CN66 CL88:CN89 CL80:CN83 CL74:CN75 CL68:CN68 CP68:CQ68 CP74:CQ75 CP80:CQ83 CP88:CQ89 CP64:CQ66">
    <cfRule type="cellIs" dxfId="748" priority="345" operator="equal">
      <formula>0</formula>
    </cfRule>
  </conditionalFormatting>
  <conditionalFormatting sqref="CV60:DA63 CV85:CX89 CV67:CX67 CV69:CX71 CV78:CX79 CZ78:DA79 CZ69:DA71 CZ67:DA67 CZ85:DA89">
    <cfRule type="cellIs" dxfId="747" priority="344" operator="equal">
      <formula>0</formula>
    </cfRule>
  </conditionalFormatting>
  <conditionalFormatting sqref="DF64:DH66 DF88:DH89 DF80:DH83 DF74:DH75 DF68:DH68 DJ68:DK68 DJ74:DK75 DJ80:DK83 DJ88:DK89 DJ64:DK66">
    <cfRule type="cellIs" dxfId="746" priority="343" operator="equal">
      <formula>0</formula>
    </cfRule>
  </conditionalFormatting>
  <conditionalFormatting sqref="CL69:CN73 CP69:CQ73">
    <cfRule type="cellIs" dxfId="745" priority="327" operator="equal">
      <formula>0</formula>
    </cfRule>
  </conditionalFormatting>
  <conditionalFormatting sqref="DF67:DH67 DJ67:DK67">
    <cfRule type="cellIs" dxfId="744" priority="317" operator="equal">
      <formula>0</formula>
    </cfRule>
  </conditionalFormatting>
  <conditionalFormatting sqref="CV64:CX66 CZ64:DA66">
    <cfRule type="cellIs" dxfId="743" priority="324" operator="equal">
      <formula>0</formula>
    </cfRule>
  </conditionalFormatting>
  <conditionalFormatting sqref="CV90:CX102 CZ90:DA102">
    <cfRule type="cellIs" dxfId="742" priority="334" operator="equal">
      <formula>0</formula>
    </cfRule>
  </conditionalFormatting>
  <conditionalFormatting sqref="DF90:DH102 DJ90:DK102">
    <cfRule type="cellIs" dxfId="741" priority="333" operator="equal">
      <formula>0</formula>
    </cfRule>
  </conditionalFormatting>
  <conditionalFormatting sqref="CK25:CO26 CL27:CO27">
    <cfRule type="cellIs" dxfId="740" priority="330" operator="equal">
      <formula>0</formula>
    </cfRule>
  </conditionalFormatting>
  <conditionalFormatting sqref="CL84:CN84 CP84:CQ84">
    <cfRule type="cellIs" dxfId="739" priority="329" operator="equal">
      <formula>0</formula>
    </cfRule>
  </conditionalFormatting>
  <conditionalFormatting sqref="CL76:CN79 CP76:CQ79">
    <cfRule type="cellIs" dxfId="738" priority="328" operator="equal">
      <formula>0</formula>
    </cfRule>
  </conditionalFormatting>
  <conditionalFormatting sqref="CL67:CN67 CP67:CQ67">
    <cfRule type="cellIs" dxfId="737" priority="326" operator="equal">
      <formula>0</formula>
    </cfRule>
  </conditionalFormatting>
  <conditionalFormatting sqref="CL60:CN63 CP60:CQ63">
    <cfRule type="cellIs" dxfId="736" priority="325" operator="equal">
      <formula>0</formula>
    </cfRule>
  </conditionalFormatting>
  <conditionalFormatting sqref="CV68:CX68 CZ68:DA68">
    <cfRule type="cellIs" dxfId="735" priority="323" operator="equal">
      <formula>0</formula>
    </cfRule>
  </conditionalFormatting>
  <conditionalFormatting sqref="CV72:CX77 CZ72:DA77">
    <cfRule type="cellIs" dxfId="734" priority="322" operator="equal">
      <formula>0</formula>
    </cfRule>
  </conditionalFormatting>
  <conditionalFormatting sqref="CV80:CX84 CZ80:DA84">
    <cfRule type="cellIs" dxfId="733" priority="321" operator="equal">
      <formula>0</formula>
    </cfRule>
  </conditionalFormatting>
  <conditionalFormatting sqref="DF84:DH87 DJ84:DK87">
    <cfRule type="cellIs" dxfId="732" priority="320" operator="equal">
      <formula>0</formula>
    </cfRule>
  </conditionalFormatting>
  <conditionalFormatting sqref="DF76:DH79 DJ76:DK79">
    <cfRule type="cellIs" dxfId="731" priority="319" operator="equal">
      <formula>0</formula>
    </cfRule>
  </conditionalFormatting>
  <conditionalFormatting sqref="DF69:DH73 DJ69:DK73">
    <cfRule type="cellIs" dxfId="730" priority="318" operator="equal">
      <formula>0</formula>
    </cfRule>
  </conditionalFormatting>
  <conditionalFormatting sqref="DF60:DH63 DJ60:DK63">
    <cfRule type="cellIs" dxfId="729" priority="316" operator="equal">
      <formula>0</formula>
    </cfRule>
  </conditionalFormatting>
  <conditionalFormatting sqref="CP55:CQ57">
    <cfRule type="cellIs" dxfId="728" priority="311" operator="equal">
      <formula>0</formula>
    </cfRule>
  </conditionalFormatting>
  <conditionalFormatting sqref="DO1:DS2 DO11:DS11 DM5:DS10 DM3:DS3 DO14:DS15 DO28:DS28 DO22:DS24 DQ20:DS21 DU14:DU24 DU11 DU1:DU2 DU28:DU59 DO19:DS19 DP16:DS18 DO58:DS59 DP29:DS57 DO103:DS108 DU103:DU108">
    <cfRule type="cellIs" dxfId="727" priority="295" operator="equal">
      <formula>0</formula>
    </cfRule>
  </conditionalFormatting>
  <conditionalFormatting sqref="DO84">
    <cfRule type="cellIs" dxfId="726" priority="286" operator="equal">
      <formula>0</formula>
    </cfRule>
  </conditionalFormatting>
  <conditionalFormatting sqref="DO20:DP21">
    <cfRule type="cellIs" dxfId="725" priority="294" operator="equal">
      <formula>0</formula>
    </cfRule>
  </conditionalFormatting>
  <conditionalFormatting sqref="DT11 DT1 DT14:DT24 DT28:DT59 DT103:DT108">
    <cfRule type="cellIs" dxfId="724" priority="293" operator="equal">
      <formula>0</formula>
    </cfRule>
  </conditionalFormatting>
  <conditionalFormatting sqref="DO25:DS26 DP27:DS27 DU25:DU27">
    <cfRule type="cellIs" dxfId="723" priority="292" operator="equal">
      <formula>0</formula>
    </cfRule>
  </conditionalFormatting>
  <conditionalFormatting sqref="DT25:DT27">
    <cfRule type="cellIs" dxfId="722" priority="291" operator="equal">
      <formula>0</formula>
    </cfRule>
  </conditionalFormatting>
  <conditionalFormatting sqref="DO16:DO18">
    <cfRule type="cellIs" dxfId="721" priority="290" operator="equal">
      <formula>0</formula>
    </cfRule>
  </conditionalFormatting>
  <conditionalFormatting sqref="DO29:DO57">
    <cfRule type="cellIs" dxfId="720" priority="289" operator="equal">
      <formula>0</formula>
    </cfRule>
  </conditionalFormatting>
  <conditionalFormatting sqref="DO60:DO83 DO85:DO102">
    <cfRule type="cellIs" dxfId="719" priority="288" operator="equal">
      <formula>0</formula>
    </cfRule>
  </conditionalFormatting>
  <conditionalFormatting sqref="DP60:DU63 DP85:DR89 DP67:DR67 DP69:DR71 DP78:DR79 DT78:DU79 DT69:DU71 DT67:DU67 DT85:DU89">
    <cfRule type="cellIs" dxfId="718" priority="287" operator="equal">
      <formula>0</formula>
    </cfRule>
  </conditionalFormatting>
  <conditionalFormatting sqref="DP90:DR102 DT90:DU102">
    <cfRule type="cellIs" dxfId="717" priority="285" operator="equal">
      <formula>0</formula>
    </cfRule>
  </conditionalFormatting>
  <conditionalFormatting sqref="DP72:DR77 DT72:DU77">
    <cfRule type="cellIs" dxfId="716" priority="282" operator="equal">
      <formula>0</formula>
    </cfRule>
  </conditionalFormatting>
  <conditionalFormatting sqref="DP80:DR84 DT80:DU84">
    <cfRule type="cellIs" dxfId="715" priority="281" operator="equal">
      <formula>0</formula>
    </cfRule>
  </conditionalFormatting>
  <conditionalFormatting sqref="DY1:EC2 DY11:EC11 DW5:EC10 DW3:EC3 DY14:EC15 DY28:EC28 DY22:EC24 EA20:EC21 DY58:EC59 DZ29:EC54 EE28:EE54 EE14:EE24 EE11 EE1:EE2 DY19:EC19 DZ16:EC18 DY103:EC108 EE103:EE108 EE58:EE59">
    <cfRule type="cellIs" dxfId="714" priority="280" operator="equal">
      <formula>0</formula>
    </cfRule>
  </conditionalFormatting>
  <conditionalFormatting sqref="DP64:DR66 DT64:DU66">
    <cfRule type="cellIs" dxfId="713" priority="284" operator="equal">
      <formula>0</formula>
    </cfRule>
  </conditionalFormatting>
  <conditionalFormatting sqref="DP68:DR68 DT68:DU68">
    <cfRule type="cellIs" dxfId="712" priority="283" operator="equal">
      <formula>0</formula>
    </cfRule>
  </conditionalFormatting>
  <conditionalFormatting sqref="EI1:EM2 EI11:EM11 EG5:EM10 EG3:EM3 EI14:EM15 EI28:EM28 EI22:EM24 EK20:EM21 EI58:EM59 EJ29:EM57 EO28:EO59 EO14:EO24 EO11 EO1:EO2 EI19:EM19 EJ16:EM18 EI103:EM108 EO103:EO108">
    <cfRule type="cellIs" dxfId="711" priority="279" operator="equal">
      <formula>0</formula>
    </cfRule>
  </conditionalFormatting>
  <conditionalFormatting sqref="ES1:EW2 ES11:EW11 EQ5:EW10 EQ3:EW3 ES14:EW15 ES28:EW28 ES22:EW24 EU20:EW21 ES58:EW59 ET29:EW57 EY28:EY59 EY14:EY24 EY11 EY1:EY2 ES19:EW19 ET16:EW18 ES103:EW108 EY103:EY108">
    <cfRule type="cellIs" dxfId="710" priority="278" operator="equal">
      <formula>0</formula>
    </cfRule>
  </conditionalFormatting>
  <conditionalFormatting sqref="DY20:DZ21">
    <cfRule type="cellIs" dxfId="709" priority="277" operator="equal">
      <formula>0</formula>
    </cfRule>
  </conditionalFormatting>
  <conditionalFormatting sqref="EI20:EJ21">
    <cfRule type="cellIs" dxfId="708" priority="276" operator="equal">
      <formula>0</formula>
    </cfRule>
  </conditionalFormatting>
  <conditionalFormatting sqref="ES20:ET21">
    <cfRule type="cellIs" dxfId="707" priority="275" operator="equal">
      <formula>0</formula>
    </cfRule>
  </conditionalFormatting>
  <conditionalFormatting sqref="ES16:ES18">
    <cfRule type="cellIs" dxfId="706" priority="264" operator="equal">
      <formula>0</formula>
    </cfRule>
  </conditionalFormatting>
  <conditionalFormatting sqref="DY29:DY54">
    <cfRule type="cellIs" dxfId="705" priority="274" operator="equal">
      <formula>0</formula>
    </cfRule>
  </conditionalFormatting>
  <conditionalFormatting sqref="EI29:EI57">
    <cfRule type="cellIs" dxfId="704" priority="273" operator="equal">
      <formula>0</formula>
    </cfRule>
  </conditionalFormatting>
  <conditionalFormatting sqref="ES29:ES57">
    <cfRule type="cellIs" dxfId="703" priority="272" operator="equal">
      <formula>0</formula>
    </cfRule>
  </conditionalFormatting>
  <conditionalFormatting sqref="EI25:EM26 EJ27:EM27 EO25:EO27">
    <cfRule type="cellIs" dxfId="702" priority="271" operator="equal">
      <formula>0</formula>
    </cfRule>
  </conditionalFormatting>
  <conditionalFormatting sqref="ES25:EW26 ET27:EW27 EY25:EY27">
    <cfRule type="cellIs" dxfId="701" priority="270" operator="equal">
      <formula>0</formula>
    </cfRule>
  </conditionalFormatting>
  <conditionalFormatting sqref="ED11 ED1 ED14:ED24 ED103:ED108 ED58:ED59 ED28:ED54">
    <cfRule type="cellIs" dxfId="700" priority="269" operator="equal">
      <formula>0</formula>
    </cfRule>
  </conditionalFormatting>
  <conditionalFormatting sqref="EN11 EN1 EN14:EN59 EN103:EN108">
    <cfRule type="cellIs" dxfId="699" priority="268" operator="equal">
      <formula>0</formula>
    </cfRule>
  </conditionalFormatting>
  <conditionalFormatting sqref="EX11 EX1 EX14:EX59 EX103:EX108">
    <cfRule type="cellIs" dxfId="698" priority="267" operator="equal">
      <formula>0</formula>
    </cfRule>
  </conditionalFormatting>
  <conditionalFormatting sqref="EI84">
    <cfRule type="cellIs" dxfId="697" priority="257" operator="equal">
      <formula>0</formula>
    </cfRule>
  </conditionalFormatting>
  <conditionalFormatting sqref="ES84">
    <cfRule type="cellIs" dxfId="696" priority="256" operator="equal">
      <formula>0</formula>
    </cfRule>
  </conditionalFormatting>
  <conditionalFormatting sqref="EI16:EI18">
    <cfRule type="cellIs" dxfId="695" priority="266" operator="equal">
      <formula>0</formula>
    </cfRule>
  </conditionalFormatting>
  <conditionalFormatting sqref="DY16:DY18">
    <cfRule type="cellIs" dxfId="694" priority="265" operator="equal">
      <formula>0</formula>
    </cfRule>
  </conditionalFormatting>
  <conditionalFormatting sqref="DZ90:EB102 ED90:EE102">
    <cfRule type="cellIs" dxfId="693" priority="252" operator="equal">
      <formula>0</formula>
    </cfRule>
  </conditionalFormatting>
  <conditionalFormatting sqref="DY60:DY84 DY88:DY102">
    <cfRule type="cellIs" dxfId="692" priority="263" operator="equal">
      <formula>0</formula>
    </cfRule>
  </conditionalFormatting>
  <conditionalFormatting sqref="EI60:EI83 EI85:EI102">
    <cfRule type="cellIs" dxfId="691" priority="262" operator="equal">
      <formula>0</formula>
    </cfRule>
  </conditionalFormatting>
  <conditionalFormatting sqref="ES60:ES83 ES85:ES102">
    <cfRule type="cellIs" dxfId="690" priority="261" operator="equal">
      <formula>0</formula>
    </cfRule>
  </conditionalFormatting>
  <conditionalFormatting sqref="ED27:EE27 ED25:EE25">
    <cfRule type="cellIs" dxfId="689" priority="249" operator="equal">
      <formula>0</formula>
    </cfRule>
  </conditionalFormatting>
  <conditionalFormatting sqref="DZ64:EB66 DZ88:EB89 DZ80:EB83 DZ74:EB75 DZ68:EB68 ED68:EE68 ED74:EE75 ED80:EE83 ED88:EE89 ED64:EE66">
    <cfRule type="cellIs" dxfId="688" priority="260" operator="equal">
      <formula>0</formula>
    </cfRule>
  </conditionalFormatting>
  <conditionalFormatting sqref="EJ60:EO63 EJ85:EL89 EJ67:EL67 EJ69:EL71 EJ78:EL79 EN78:EO79 EN69:EO71 EN67:EO67 EN85:EO89">
    <cfRule type="cellIs" dxfId="687" priority="259" operator="equal">
      <formula>0</formula>
    </cfRule>
  </conditionalFormatting>
  <conditionalFormatting sqref="ET64:EV66 ET88:EV89 ET80:EV83 ET74:EV75 ET68:EV68 EX68:EY68 EX74:EY75 EX80:EY83 EX88:EY89 EX64:EY66">
    <cfRule type="cellIs" dxfId="686" priority="258" operator="equal">
      <formula>0</formula>
    </cfRule>
  </conditionalFormatting>
  <conditionalFormatting sqref="DZ69:EB73 ED69:EE73">
    <cfRule type="cellIs" dxfId="685" priority="245" operator="equal">
      <formula>0</formula>
    </cfRule>
  </conditionalFormatting>
  <conditionalFormatting sqref="ET67:EV67 EX67:EY67">
    <cfRule type="cellIs" dxfId="684" priority="235" operator="equal">
      <formula>0</formula>
    </cfRule>
  </conditionalFormatting>
  <conditionalFormatting sqref="EJ64:EL66 EN64:EO66">
    <cfRule type="cellIs" dxfId="683" priority="242" operator="equal">
      <formula>0</formula>
    </cfRule>
  </conditionalFormatting>
  <conditionalFormatting sqref="EJ90:EL102 EN90:EO102">
    <cfRule type="cellIs" dxfId="682" priority="251" operator="equal">
      <formula>0</formula>
    </cfRule>
  </conditionalFormatting>
  <conditionalFormatting sqref="ET90:EV102 EX90:EY102">
    <cfRule type="cellIs" dxfId="681" priority="250" operator="equal">
      <formula>0</formula>
    </cfRule>
  </conditionalFormatting>
  <conditionalFormatting sqref="DY25:EC26 DZ27:EC27">
    <cfRule type="cellIs" dxfId="680" priority="248" operator="equal">
      <formula>0</formula>
    </cfRule>
  </conditionalFormatting>
  <conditionalFormatting sqref="DZ84:EB84 ED84:EE84">
    <cfRule type="cellIs" dxfId="679" priority="247" operator="equal">
      <formula>0</formula>
    </cfRule>
  </conditionalFormatting>
  <conditionalFormatting sqref="DZ76:EB79 ED76:EE79">
    <cfRule type="cellIs" dxfId="678" priority="246" operator="equal">
      <formula>0</formula>
    </cfRule>
  </conditionalFormatting>
  <conditionalFormatting sqref="DZ67:EB67 ED67:EE67">
    <cfRule type="cellIs" dxfId="677" priority="244" operator="equal">
      <formula>0</formula>
    </cfRule>
  </conditionalFormatting>
  <conditionalFormatting sqref="DZ60:EB63 ED60:EE63">
    <cfRule type="cellIs" dxfId="676" priority="243" operator="equal">
      <formula>0</formula>
    </cfRule>
  </conditionalFormatting>
  <conditionalFormatting sqref="EJ68:EL68 EN68:EO68">
    <cfRule type="cellIs" dxfId="675" priority="241" operator="equal">
      <formula>0</formula>
    </cfRule>
  </conditionalFormatting>
  <conditionalFormatting sqref="EJ72:EL77 EN72:EO77">
    <cfRule type="cellIs" dxfId="674" priority="240" operator="equal">
      <formula>0</formula>
    </cfRule>
  </conditionalFormatting>
  <conditionalFormatting sqref="EJ80:EL84 EN80:EO84">
    <cfRule type="cellIs" dxfId="673" priority="239" operator="equal">
      <formula>0</formula>
    </cfRule>
  </conditionalFormatting>
  <conditionalFormatting sqref="ET84:EV87 EX84:EY87">
    <cfRule type="cellIs" dxfId="672" priority="238" operator="equal">
      <formula>0</formula>
    </cfRule>
  </conditionalFormatting>
  <conditionalFormatting sqref="ET76:EV79 EX76:EY79">
    <cfRule type="cellIs" dxfId="671" priority="237" operator="equal">
      <formula>0</formula>
    </cfRule>
  </conditionalFormatting>
  <conditionalFormatting sqref="ET69:EV73 EX69:EY73">
    <cfRule type="cellIs" dxfId="670" priority="236" operator="equal">
      <formula>0</formula>
    </cfRule>
  </conditionalFormatting>
  <conditionalFormatting sqref="ET60:EV63 EX60:EY63">
    <cfRule type="cellIs" dxfId="669" priority="234" operator="equal">
      <formula>0</formula>
    </cfRule>
  </conditionalFormatting>
  <conditionalFormatting sqref="EC55:EE57">
    <cfRule type="cellIs" dxfId="668" priority="233" operator="equal">
      <formula>0</formula>
    </cfRule>
  </conditionalFormatting>
  <conditionalFormatting sqref="FC1:FG2 FC11:FG11 FA5:FG10 FA3:FG3 FC14:FG15 FC28:FG28 FC22:FG24 FE20:FG21 FI14:FI24 FI11 FI1:FI2 FI28:FI59 FC19:FG19 FD16:FG18 FC58:FG59 FD29:FG57 FC103:FG108 FI103:FI108">
    <cfRule type="cellIs" dxfId="667" priority="232" operator="equal">
      <formula>0</formula>
    </cfRule>
  </conditionalFormatting>
  <conditionalFormatting sqref="FC84">
    <cfRule type="cellIs" dxfId="666" priority="223" operator="equal">
      <formula>0</formula>
    </cfRule>
  </conditionalFormatting>
  <conditionalFormatting sqref="FC20:FD21">
    <cfRule type="cellIs" dxfId="665" priority="231" operator="equal">
      <formula>0</formula>
    </cfRule>
  </conditionalFormatting>
  <conditionalFormatting sqref="FH11 FH1 FH14:FH24 FH28:FH59 FH103:FH108">
    <cfRule type="cellIs" dxfId="664" priority="230" operator="equal">
      <formula>0</formula>
    </cfRule>
  </conditionalFormatting>
  <conditionalFormatting sqref="FC25:FG26 FD27:FG27 FI25:FI27">
    <cfRule type="cellIs" dxfId="663" priority="229" operator="equal">
      <formula>0</formula>
    </cfRule>
  </conditionalFormatting>
  <conditionalFormatting sqref="FH25:FH27">
    <cfRule type="cellIs" dxfId="662" priority="228" operator="equal">
      <formula>0</formula>
    </cfRule>
  </conditionalFormatting>
  <conditionalFormatting sqref="FC16:FC18">
    <cfRule type="cellIs" dxfId="661" priority="227" operator="equal">
      <formula>0</formula>
    </cfRule>
  </conditionalFormatting>
  <conditionalFormatting sqref="FC29:FC57">
    <cfRule type="cellIs" dxfId="660" priority="226" operator="equal">
      <formula>0</formula>
    </cfRule>
  </conditionalFormatting>
  <conditionalFormatting sqref="FC60:FC83 FC85:FC102">
    <cfRule type="cellIs" dxfId="659" priority="225" operator="equal">
      <formula>0</formula>
    </cfRule>
  </conditionalFormatting>
  <conditionalFormatting sqref="FD60:FI63 FD85:FF89 FD67:FF67 FD69:FF71 FD78:FF79 FH78:FI79 FH69:FI71 FH67:FI67 FH85:FI89">
    <cfRule type="cellIs" dxfId="658" priority="224" operator="equal">
      <formula>0</formula>
    </cfRule>
  </conditionalFormatting>
  <conditionalFormatting sqref="FD90:FF102 FH90:FI102">
    <cfRule type="cellIs" dxfId="657" priority="222" operator="equal">
      <formula>0</formula>
    </cfRule>
  </conditionalFormatting>
  <conditionalFormatting sqref="FD72:FF77 FH72:FI77">
    <cfRule type="cellIs" dxfId="656" priority="219" operator="equal">
      <formula>0</formula>
    </cfRule>
  </conditionalFormatting>
  <conditionalFormatting sqref="FD80:FF84 FH80:FI84">
    <cfRule type="cellIs" dxfId="655" priority="218" operator="equal">
      <formula>0</formula>
    </cfRule>
  </conditionalFormatting>
  <conditionalFormatting sqref="FM1:FQ2 FM11:FQ11 FK5:FQ10 FK3:FQ3 FM14:FQ15 FM28:FQ28 FM22:FQ24 FO20:FQ21 FM58:FQ59 FN29:FQ54 FS28:FS54 FS14:FS24 FS11 FS1:FS2 FM19:FQ19 FN16:FQ18 FM103:FQ108 FS103:FS108 FS58:FS59">
    <cfRule type="cellIs" dxfId="654" priority="217" operator="equal">
      <formula>0</formula>
    </cfRule>
  </conditionalFormatting>
  <conditionalFormatting sqref="FD64:FF66 FH64:FI66">
    <cfRule type="cellIs" dxfId="653" priority="221" operator="equal">
      <formula>0</formula>
    </cfRule>
  </conditionalFormatting>
  <conditionalFormatting sqref="FD68:FF68 FH68:FI68">
    <cfRule type="cellIs" dxfId="652" priority="220" operator="equal">
      <formula>0</formula>
    </cfRule>
  </conditionalFormatting>
  <conditionalFormatting sqref="FW1:GA2 FW11:GA11 FU5:GA10 FU3:GA3 FW14:GA15 FW28:GA28 FW22:GA24 FY20:GA21 FW58:GA59 FX29:GA57 GC28:GC59 GC14:GC24 GC11 GC1:GC2 FW19:GA19 FX16:GA18 FW103:GA108 GC103:GC108">
    <cfRule type="cellIs" dxfId="651" priority="216" operator="equal">
      <formula>0</formula>
    </cfRule>
  </conditionalFormatting>
  <conditionalFormatting sqref="GG1:GK2 GG11:GK11 GE5:GK10 GE3:GK3 GG14:GK15 GG28:GK28 GG22:GK24 GI20:GK21 GG58:GK59 GH29:GK57 GM28:GM59 GM14:GM24 GM11 GM1:GM2 GG19:GK19 GH16:GK18 GG103:GK108 GM103:GM108">
    <cfRule type="cellIs" dxfId="650" priority="215" operator="equal">
      <formula>0</formula>
    </cfRule>
  </conditionalFormatting>
  <conditionalFormatting sqref="FM20:FN21">
    <cfRule type="cellIs" dxfId="649" priority="214" operator="equal">
      <formula>0</formula>
    </cfRule>
  </conditionalFormatting>
  <conditionalFormatting sqref="FW20:FX21">
    <cfRule type="cellIs" dxfId="648" priority="213" operator="equal">
      <formula>0</formula>
    </cfRule>
  </conditionalFormatting>
  <conditionalFormatting sqref="GG20:GH21">
    <cfRule type="cellIs" dxfId="647" priority="212" operator="equal">
      <formula>0</formula>
    </cfRule>
  </conditionalFormatting>
  <conditionalFormatting sqref="GG16:GG18">
    <cfRule type="cellIs" dxfId="646" priority="201" operator="equal">
      <formula>0</formula>
    </cfRule>
  </conditionalFormatting>
  <conditionalFormatting sqref="FM29:FM54">
    <cfRule type="cellIs" dxfId="645" priority="211" operator="equal">
      <formula>0</formula>
    </cfRule>
  </conditionalFormatting>
  <conditionalFormatting sqref="FW29:FW57">
    <cfRule type="cellIs" dxfId="644" priority="210" operator="equal">
      <formula>0</formula>
    </cfRule>
  </conditionalFormatting>
  <conditionalFormatting sqref="GG29:GG57">
    <cfRule type="cellIs" dxfId="643" priority="209" operator="equal">
      <formula>0</formula>
    </cfRule>
  </conditionalFormatting>
  <conditionalFormatting sqref="FW25:GA26 FX27:GA27 GC25:GC27">
    <cfRule type="cellIs" dxfId="642" priority="208" operator="equal">
      <formula>0</formula>
    </cfRule>
  </conditionalFormatting>
  <conditionalFormatting sqref="GG25:GK26 GH27:GK27 GM25:GM27">
    <cfRule type="cellIs" dxfId="641" priority="207" operator="equal">
      <formula>0</formula>
    </cfRule>
  </conditionalFormatting>
  <conditionalFormatting sqref="FR11 FR1 FR14:FR24 FR103:FR108 FR58:FR59 FR28:FR54">
    <cfRule type="cellIs" dxfId="640" priority="206" operator="equal">
      <formula>0</formula>
    </cfRule>
  </conditionalFormatting>
  <conditionalFormatting sqref="GB11 GB1 GB14:GB59 GB103:GB108">
    <cfRule type="cellIs" dxfId="639" priority="205" operator="equal">
      <formula>0</formula>
    </cfRule>
  </conditionalFormatting>
  <conditionalFormatting sqref="GL11 GL1 GL14:GL59 GL103:GL108">
    <cfRule type="cellIs" dxfId="638" priority="204" operator="equal">
      <formula>0</formula>
    </cfRule>
  </conditionalFormatting>
  <conditionalFormatting sqref="FW84">
    <cfRule type="cellIs" dxfId="637" priority="194" operator="equal">
      <formula>0</formula>
    </cfRule>
  </conditionalFormatting>
  <conditionalFormatting sqref="GG84">
    <cfRule type="cellIs" dxfId="636" priority="193" operator="equal">
      <formula>0</formula>
    </cfRule>
  </conditionalFormatting>
  <conditionalFormatting sqref="FW16:FW18">
    <cfRule type="cellIs" dxfId="635" priority="203" operator="equal">
      <formula>0</formula>
    </cfRule>
  </conditionalFormatting>
  <conditionalFormatting sqref="FM16:FM18">
    <cfRule type="cellIs" dxfId="634" priority="202" operator="equal">
      <formula>0</formula>
    </cfRule>
  </conditionalFormatting>
  <conditionalFormatting sqref="FN90:FP102 FR90:FS102">
    <cfRule type="cellIs" dxfId="633" priority="189" operator="equal">
      <formula>0</formula>
    </cfRule>
  </conditionalFormatting>
  <conditionalFormatting sqref="FM60:FM84 FM88:FM102">
    <cfRule type="cellIs" dxfId="632" priority="200" operator="equal">
      <formula>0</formula>
    </cfRule>
  </conditionalFormatting>
  <conditionalFormatting sqref="FW60:FW83 FW85:FW102">
    <cfRule type="cellIs" dxfId="631" priority="199" operator="equal">
      <formula>0</formula>
    </cfRule>
  </conditionalFormatting>
  <conditionalFormatting sqref="GG60:GG83 GG85:GG102">
    <cfRule type="cellIs" dxfId="630" priority="198" operator="equal">
      <formula>0</formula>
    </cfRule>
  </conditionalFormatting>
  <conditionalFormatting sqref="FR27:FS27 FR25:FS25">
    <cfRule type="cellIs" dxfId="629" priority="186" operator="equal">
      <formula>0</formula>
    </cfRule>
  </conditionalFormatting>
  <conditionalFormatting sqref="FN64:FP66 FN88:FP89 FN80:FP83 FN74:FP75 FN68:FP68 FR68:FS68 FR74:FS75 FR80:FS83 FR88:FS89 FR64:FS66">
    <cfRule type="cellIs" dxfId="628" priority="197" operator="equal">
      <formula>0</formula>
    </cfRule>
  </conditionalFormatting>
  <conditionalFormatting sqref="FX60:GC63 FX85:FZ89 FX67:FZ67 FX69:FZ71 FX78:FZ79 GB78:GC79 GB69:GC71 GB67:GC67 GB85:GC89">
    <cfRule type="cellIs" dxfId="627" priority="196" operator="equal">
      <formula>0</formula>
    </cfRule>
  </conditionalFormatting>
  <conditionalFormatting sqref="GH64:GJ66 GH88:GJ89 GH80:GJ83 GH74:GJ75 GH68:GJ68 GL68:GM68 GL74:GM75 GL80:GM83 GL88:GM89 GL64:GM66">
    <cfRule type="cellIs" dxfId="626" priority="195" operator="equal">
      <formula>0</formula>
    </cfRule>
  </conditionalFormatting>
  <conditionalFormatting sqref="FN69:FP73 FR69:FS73">
    <cfRule type="cellIs" dxfId="625" priority="182" operator="equal">
      <formula>0</formula>
    </cfRule>
  </conditionalFormatting>
  <conditionalFormatting sqref="GH67:GJ67 GL67:GM67">
    <cfRule type="cellIs" dxfId="624" priority="172" operator="equal">
      <formula>0</formula>
    </cfRule>
  </conditionalFormatting>
  <conditionalFormatting sqref="FX64:FZ66 GB64:GC66">
    <cfRule type="cellIs" dxfId="623" priority="179" operator="equal">
      <formula>0</formula>
    </cfRule>
  </conditionalFormatting>
  <conditionalFormatting sqref="FX90:FZ102 GB90:GC102">
    <cfRule type="cellIs" dxfId="622" priority="188" operator="equal">
      <formula>0</formula>
    </cfRule>
  </conditionalFormatting>
  <conditionalFormatting sqref="GH90:GJ102 GL90:GM102">
    <cfRule type="cellIs" dxfId="621" priority="187" operator="equal">
      <formula>0</formula>
    </cfRule>
  </conditionalFormatting>
  <conditionalFormatting sqref="FM25:FQ26 FN27:FQ27">
    <cfRule type="cellIs" dxfId="620" priority="185" operator="equal">
      <formula>0</formula>
    </cfRule>
  </conditionalFormatting>
  <conditionalFormatting sqref="FN84:FP84 FR84:FS84">
    <cfRule type="cellIs" dxfId="619" priority="184" operator="equal">
      <formula>0</formula>
    </cfRule>
  </conditionalFormatting>
  <conditionalFormatting sqref="FN76:FP79 FR76:FS79">
    <cfRule type="cellIs" dxfId="618" priority="183" operator="equal">
      <formula>0</formula>
    </cfRule>
  </conditionalFormatting>
  <conditionalFormatting sqref="FN67:FP67 FR67:FS67">
    <cfRule type="cellIs" dxfId="617" priority="181" operator="equal">
      <formula>0</formula>
    </cfRule>
  </conditionalFormatting>
  <conditionalFormatting sqref="FN60:FP63 FR60:FS63">
    <cfRule type="cellIs" dxfId="616" priority="180" operator="equal">
      <formula>0</formula>
    </cfRule>
  </conditionalFormatting>
  <conditionalFormatting sqref="FX68:FZ68 GB68:GC68">
    <cfRule type="cellIs" dxfId="615" priority="178" operator="equal">
      <formula>0</formula>
    </cfRule>
  </conditionalFormatting>
  <conditionalFormatting sqref="FX72:FZ77 GB72:GC77">
    <cfRule type="cellIs" dxfId="614" priority="177" operator="equal">
      <formula>0</formula>
    </cfRule>
  </conditionalFormatting>
  <conditionalFormatting sqref="FX80:FZ84 GB80:GC84">
    <cfRule type="cellIs" dxfId="613" priority="176" operator="equal">
      <formula>0</formula>
    </cfRule>
  </conditionalFormatting>
  <conditionalFormatting sqref="GH84:GJ87 GL84:GM87">
    <cfRule type="cellIs" dxfId="612" priority="175" operator="equal">
      <formula>0</formula>
    </cfRule>
  </conditionalFormatting>
  <conditionalFormatting sqref="GH76:GJ79 GL76:GM79">
    <cfRule type="cellIs" dxfId="611" priority="174" operator="equal">
      <formula>0</formula>
    </cfRule>
  </conditionalFormatting>
  <conditionalFormatting sqref="GH69:GJ73 GL69:GM73">
    <cfRule type="cellIs" dxfId="610" priority="173" operator="equal">
      <formula>0</formula>
    </cfRule>
  </conditionalFormatting>
  <conditionalFormatting sqref="GH60:GJ63 GL60:GM63">
    <cfRule type="cellIs" dxfId="609" priority="171" operator="equal">
      <formula>0</formula>
    </cfRule>
  </conditionalFormatting>
  <conditionalFormatting sqref="FQ55:FS57">
    <cfRule type="cellIs" dxfId="608" priority="170" operator="equal">
      <formula>0</formula>
    </cfRule>
  </conditionalFormatting>
  <conditionalFormatting sqref="GQ1:GU2 GQ11:GU11 GO5:GU10 GO3:GU3 GQ14:GU15 GQ28:GU28 GQ22:GU24 GS20:GU21 GW14:GW24 GW11 GW1:GW2 GW28:GW59 GQ19:GU19 GR16:GU18 GQ58:GU59 GR29:GU57 GQ103:GU108 GW103:GW108">
    <cfRule type="cellIs" dxfId="607" priority="169" operator="equal">
      <formula>0</formula>
    </cfRule>
  </conditionalFormatting>
  <conditionalFormatting sqref="GQ84">
    <cfRule type="cellIs" dxfId="606" priority="160" operator="equal">
      <formula>0</formula>
    </cfRule>
  </conditionalFormatting>
  <conditionalFormatting sqref="GQ20:GR21">
    <cfRule type="cellIs" dxfId="605" priority="168" operator="equal">
      <formula>0</formula>
    </cfRule>
  </conditionalFormatting>
  <conditionalFormatting sqref="GV11 GV1 GV14:GV24 GV28:GV59 GV103:GV108">
    <cfRule type="cellIs" dxfId="604" priority="167" operator="equal">
      <formula>0</formula>
    </cfRule>
  </conditionalFormatting>
  <conditionalFormatting sqref="GQ25:GU26 GR27:GU27 GW25:GW27">
    <cfRule type="cellIs" dxfId="603" priority="166" operator="equal">
      <formula>0</formula>
    </cfRule>
  </conditionalFormatting>
  <conditionalFormatting sqref="GV25:GV27">
    <cfRule type="cellIs" dxfId="602" priority="165" operator="equal">
      <formula>0</formula>
    </cfRule>
  </conditionalFormatting>
  <conditionalFormatting sqref="GQ16:GQ18">
    <cfRule type="cellIs" dxfId="601" priority="164" operator="equal">
      <formula>0</formula>
    </cfRule>
  </conditionalFormatting>
  <conditionalFormatting sqref="GQ29:GQ57">
    <cfRule type="cellIs" dxfId="600" priority="163" operator="equal">
      <formula>0</formula>
    </cfRule>
  </conditionalFormatting>
  <conditionalFormatting sqref="GQ60:GQ83 GQ85:GQ102">
    <cfRule type="cellIs" dxfId="599" priority="162" operator="equal">
      <formula>0</formula>
    </cfRule>
  </conditionalFormatting>
  <conditionalFormatting sqref="GR60:GW63 GR85:GT89 GR67:GT67 GR69:GT71 GR78:GT79 GV78:GW79 GV69:GW71 GV67:GW67 GV85:GW89">
    <cfRule type="cellIs" dxfId="598" priority="161" operator="equal">
      <formula>0</formula>
    </cfRule>
  </conditionalFormatting>
  <conditionalFormatting sqref="GR90:GT102 GV90:GW102">
    <cfRule type="cellIs" dxfId="597" priority="159" operator="equal">
      <formula>0</formula>
    </cfRule>
  </conditionalFormatting>
  <conditionalFormatting sqref="GR72:GT77 GV72:GW77">
    <cfRule type="cellIs" dxfId="596" priority="156" operator="equal">
      <formula>0</formula>
    </cfRule>
  </conditionalFormatting>
  <conditionalFormatting sqref="GR80:GT84 GV80:GW84">
    <cfRule type="cellIs" dxfId="595" priority="155" operator="equal">
      <formula>0</formula>
    </cfRule>
  </conditionalFormatting>
  <conditionalFormatting sqref="HA1:HE2 HA11:HE11 GY5:HE10 GY3:HE3 HA14:HE15 HA28:HE28 HA22:HE24 HC20:HE21 HA58:HE59 HB29:HE54 HG28:HG54 HG14:HG24 HG11 HG1:HG2 HA19:HE19 HB16:HE18 HA103:HE108 HG103:HG108 HG58:HG59">
    <cfRule type="cellIs" dxfId="594" priority="154" operator="equal">
      <formula>0</formula>
    </cfRule>
  </conditionalFormatting>
  <conditionalFormatting sqref="GR64:GT66 GV64:GW66">
    <cfRule type="cellIs" dxfId="593" priority="158" operator="equal">
      <formula>0</formula>
    </cfRule>
  </conditionalFormatting>
  <conditionalFormatting sqref="GR68:GT68 GV68:GW68">
    <cfRule type="cellIs" dxfId="592" priority="157" operator="equal">
      <formula>0</formula>
    </cfRule>
  </conditionalFormatting>
  <conditionalFormatting sqref="HK1:HO2 HK11:HO11 HI5:HO10 HI3:HO3 HK14:HO15 HK28:HO28 HK22:HO24 HM20:HO21 HK58:HO59 HL29:HO57 HQ28:HQ59 HQ14:HQ24 HQ11 HQ1:HQ2 HK19:HO19 HL16:HO18 HK103:HO108 HQ103:HQ108">
    <cfRule type="cellIs" dxfId="591" priority="153" operator="equal">
      <formula>0</formula>
    </cfRule>
  </conditionalFormatting>
  <conditionalFormatting sqref="HU1:HY2 HU11:HY11 HS5:HY10 HS3:HY3 HU14:HY15 HU28:HY28 HU22:HY24 HW20:HY21 HU58:HY59 HV29:HY57 IA28:IA59 IA14:IA24 IA11 IA1:IA2 HU19:HY19 HV16:HY18 HU103:HY108 IA103:IA108">
    <cfRule type="cellIs" dxfId="590" priority="152" operator="equal">
      <formula>0</formula>
    </cfRule>
  </conditionalFormatting>
  <conditionalFormatting sqref="HA20:HB21">
    <cfRule type="cellIs" dxfId="589" priority="151" operator="equal">
      <formula>0</formula>
    </cfRule>
  </conditionalFormatting>
  <conditionalFormatting sqref="HK20:HL21">
    <cfRule type="cellIs" dxfId="588" priority="150" operator="equal">
      <formula>0</formula>
    </cfRule>
  </conditionalFormatting>
  <conditionalFormatting sqref="HU20:HV21">
    <cfRule type="cellIs" dxfId="587" priority="149" operator="equal">
      <formula>0</formula>
    </cfRule>
  </conditionalFormatting>
  <conditionalFormatting sqref="HU16:HU18">
    <cfRule type="cellIs" dxfId="586" priority="138" operator="equal">
      <formula>0</formula>
    </cfRule>
  </conditionalFormatting>
  <conditionalFormatting sqref="HA29:HA54">
    <cfRule type="cellIs" dxfId="585" priority="148" operator="equal">
      <formula>0</formula>
    </cfRule>
  </conditionalFormatting>
  <conditionalFormatting sqref="HK29:HK57">
    <cfRule type="cellIs" dxfId="584" priority="147" operator="equal">
      <formula>0</formula>
    </cfRule>
  </conditionalFormatting>
  <conditionalFormatting sqref="HU29:HU57">
    <cfRule type="cellIs" dxfId="583" priority="146" operator="equal">
      <formula>0</formula>
    </cfRule>
  </conditionalFormatting>
  <conditionalFormatting sqref="HK25:HO26 HL27:HO27 HQ25:HQ27">
    <cfRule type="cellIs" dxfId="582" priority="145" operator="equal">
      <formula>0</formula>
    </cfRule>
  </conditionalFormatting>
  <conditionalFormatting sqref="HU25:HY26 HV27:HY27 IA25:IA27">
    <cfRule type="cellIs" dxfId="581" priority="144" operator="equal">
      <formula>0</formula>
    </cfRule>
  </conditionalFormatting>
  <conditionalFormatting sqref="HF11 HF1 HF14:HF24 HF103:HF108 HF58:HF59 HF28:HF54">
    <cfRule type="cellIs" dxfId="580" priority="143" operator="equal">
      <formula>0</formula>
    </cfRule>
  </conditionalFormatting>
  <conditionalFormatting sqref="HP11 HP1 HP14:HP59 HP103:HP108">
    <cfRule type="cellIs" dxfId="579" priority="142" operator="equal">
      <formula>0</formula>
    </cfRule>
  </conditionalFormatting>
  <conditionalFormatting sqref="HZ11 HZ1 HZ14:HZ59 HZ103:HZ108">
    <cfRule type="cellIs" dxfId="578" priority="141" operator="equal">
      <formula>0</formula>
    </cfRule>
  </conditionalFormatting>
  <conditionalFormatting sqref="HK84">
    <cfRule type="cellIs" dxfId="577" priority="131" operator="equal">
      <formula>0</formula>
    </cfRule>
  </conditionalFormatting>
  <conditionalFormatting sqref="HU84">
    <cfRule type="cellIs" dxfId="576" priority="130" operator="equal">
      <formula>0</formula>
    </cfRule>
  </conditionalFormatting>
  <conditionalFormatting sqref="HK16:HK18">
    <cfRule type="cellIs" dxfId="575" priority="140" operator="equal">
      <formula>0</formula>
    </cfRule>
  </conditionalFormatting>
  <conditionalFormatting sqref="HA16:HA18">
    <cfRule type="cellIs" dxfId="574" priority="139" operator="equal">
      <formula>0</formula>
    </cfRule>
  </conditionalFormatting>
  <conditionalFormatting sqref="HB90:HD102 HF90:HG102">
    <cfRule type="cellIs" dxfId="573" priority="126" operator="equal">
      <formula>0</formula>
    </cfRule>
  </conditionalFormatting>
  <conditionalFormatting sqref="HA60:HA84 HA88:HA102">
    <cfRule type="cellIs" dxfId="572" priority="137" operator="equal">
      <formula>0</formula>
    </cfRule>
  </conditionalFormatting>
  <conditionalFormatting sqref="HK60:HK83 HK85:HK102">
    <cfRule type="cellIs" dxfId="571" priority="136" operator="equal">
      <formula>0</formula>
    </cfRule>
  </conditionalFormatting>
  <conditionalFormatting sqref="HU60:HU83 HU85:HU102">
    <cfRule type="cellIs" dxfId="570" priority="135" operator="equal">
      <formula>0</formula>
    </cfRule>
  </conditionalFormatting>
  <conditionalFormatting sqref="HF27:HG27 HF25:HG25">
    <cfRule type="cellIs" dxfId="569" priority="123" operator="equal">
      <formula>0</formula>
    </cfRule>
  </conditionalFormatting>
  <conditionalFormatting sqref="HB64:HD66 HB88:HD89 HB80:HD83 HB74:HD75 HB68:HD68 HF68:HG68 HF74:HG75 HF80:HG83 HF88:HG89 HF64:HG66">
    <cfRule type="cellIs" dxfId="568" priority="134" operator="equal">
      <formula>0</formula>
    </cfRule>
  </conditionalFormatting>
  <conditionalFormatting sqref="HL60:HQ63 HL85:HN89 HL67:HN67 HL69:HN71 HL78:HN79 HP78:HQ79 HP69:HQ71 HP67:HQ67 HP85:HQ89">
    <cfRule type="cellIs" dxfId="567" priority="133" operator="equal">
      <formula>0</formula>
    </cfRule>
  </conditionalFormatting>
  <conditionalFormatting sqref="HV64:HX66 HV88:HX89 HV80:HX83 HV74:HX75 HV68:HX68 HZ68:IA68 HZ74:IA75 HZ80:IA83 HZ88:IA89 HZ64:IA66">
    <cfRule type="cellIs" dxfId="566" priority="132" operator="equal">
      <formula>0</formula>
    </cfRule>
  </conditionalFormatting>
  <conditionalFormatting sqref="HB69:HD73 HF69:HG73">
    <cfRule type="cellIs" dxfId="565" priority="119" operator="equal">
      <formula>0</formula>
    </cfRule>
  </conditionalFormatting>
  <conditionalFormatting sqref="HV67:HX67 HZ67:IA67">
    <cfRule type="cellIs" dxfId="564" priority="109" operator="equal">
      <formula>0</formula>
    </cfRule>
  </conditionalFormatting>
  <conditionalFormatting sqref="HL64:HN66 HP64:HQ66">
    <cfRule type="cellIs" dxfId="563" priority="116" operator="equal">
      <formula>0</formula>
    </cfRule>
  </conditionalFormatting>
  <conditionalFormatting sqref="HL90:HN102 HP90:HQ102">
    <cfRule type="cellIs" dxfId="562" priority="125" operator="equal">
      <formula>0</formula>
    </cfRule>
  </conditionalFormatting>
  <conditionalFormatting sqref="HV90:HX102 HZ90:IA102">
    <cfRule type="cellIs" dxfId="561" priority="124" operator="equal">
      <formula>0</formula>
    </cfRule>
  </conditionalFormatting>
  <conditionalFormatting sqref="HA25:HE26 HB27:HE27">
    <cfRule type="cellIs" dxfId="560" priority="122" operator="equal">
      <formula>0</formula>
    </cfRule>
  </conditionalFormatting>
  <conditionalFormatting sqref="HB84:HD84 HF84:HG84">
    <cfRule type="cellIs" dxfId="559" priority="121" operator="equal">
      <formula>0</formula>
    </cfRule>
  </conditionalFormatting>
  <conditionalFormatting sqref="HB76:HD79 HF76:HG79">
    <cfRule type="cellIs" dxfId="558" priority="120" operator="equal">
      <formula>0</formula>
    </cfRule>
  </conditionalFormatting>
  <conditionalFormatting sqref="HB67:HD67 HF67:HG67">
    <cfRule type="cellIs" dxfId="557" priority="118" operator="equal">
      <formula>0</formula>
    </cfRule>
  </conditionalFormatting>
  <conditionalFormatting sqref="HB60:HD63 HF60:HG63">
    <cfRule type="cellIs" dxfId="556" priority="117" operator="equal">
      <formula>0</formula>
    </cfRule>
  </conditionalFormatting>
  <conditionalFormatting sqref="HL68:HN68 HP68:HQ68">
    <cfRule type="cellIs" dxfId="555" priority="115" operator="equal">
      <formula>0</formula>
    </cfRule>
  </conditionalFormatting>
  <conditionalFormatting sqref="HL72:HN77 HP72:HQ77">
    <cfRule type="cellIs" dxfId="554" priority="114" operator="equal">
      <formula>0</formula>
    </cfRule>
  </conditionalFormatting>
  <conditionalFormatting sqref="HL80:HN84 HP80:HQ84">
    <cfRule type="cellIs" dxfId="553" priority="113" operator="equal">
      <formula>0</formula>
    </cfRule>
  </conditionalFormatting>
  <conditionalFormatting sqref="HV84:HX87 HZ84:IA87">
    <cfRule type="cellIs" dxfId="552" priority="112" operator="equal">
      <formula>0</formula>
    </cfRule>
  </conditionalFormatting>
  <conditionalFormatting sqref="HV76:HX79 HZ76:IA79">
    <cfRule type="cellIs" dxfId="551" priority="111" operator="equal">
      <formula>0</formula>
    </cfRule>
  </conditionalFormatting>
  <conditionalFormatting sqref="HV69:HX73 HZ69:IA73">
    <cfRule type="cellIs" dxfId="550" priority="110" operator="equal">
      <formula>0</formula>
    </cfRule>
  </conditionalFormatting>
  <conditionalFormatting sqref="HV60:HX63 HZ60:IA63">
    <cfRule type="cellIs" dxfId="549" priority="108" operator="equal">
      <formula>0</formula>
    </cfRule>
  </conditionalFormatting>
  <conditionalFormatting sqref="IE1:II2 IE11:II11 IC5:II10 IC3:II3 IE14:II15 IE28:II28 IE22:II24 IG20:II21 IK14:IK24 IK11 IK1:IK2 IK28:IK59 IE19:II19 IF16:II18 IE58:II59 IF29:II57 IE103:II108 IK103:IK108">
    <cfRule type="cellIs" dxfId="548" priority="106" operator="equal">
      <formula>0</formula>
    </cfRule>
  </conditionalFormatting>
  <conditionalFormatting sqref="IE84">
    <cfRule type="cellIs" dxfId="547" priority="97" operator="equal">
      <formula>0</formula>
    </cfRule>
  </conditionalFormatting>
  <conditionalFormatting sqref="IE20:IF21">
    <cfRule type="cellIs" dxfId="546" priority="105" operator="equal">
      <formula>0</formula>
    </cfRule>
  </conditionalFormatting>
  <conditionalFormatting sqref="IJ11 IJ1 IJ14:IJ24 IJ28:IJ59 IJ103:IJ108">
    <cfRule type="cellIs" dxfId="545" priority="104" operator="equal">
      <formula>0</formula>
    </cfRule>
  </conditionalFormatting>
  <conditionalFormatting sqref="IE25:II26 IF27:II27 IK25:IK27">
    <cfRule type="cellIs" dxfId="544" priority="103" operator="equal">
      <formula>0</formula>
    </cfRule>
  </conditionalFormatting>
  <conditionalFormatting sqref="IJ25:IJ27">
    <cfRule type="cellIs" dxfId="543" priority="102" operator="equal">
      <formula>0</formula>
    </cfRule>
  </conditionalFormatting>
  <conditionalFormatting sqref="IE16:IE18">
    <cfRule type="cellIs" dxfId="542" priority="101" operator="equal">
      <formula>0</formula>
    </cfRule>
  </conditionalFormatting>
  <conditionalFormatting sqref="IE29:IE57">
    <cfRule type="cellIs" dxfId="541" priority="100" operator="equal">
      <formula>0</formula>
    </cfRule>
  </conditionalFormatting>
  <conditionalFormatting sqref="IE60:IE83 IE85:IE102">
    <cfRule type="cellIs" dxfId="540" priority="99" operator="equal">
      <formula>0</formula>
    </cfRule>
  </conditionalFormatting>
  <conditionalFormatting sqref="IF60:IK63 IF85:IH89 IF67:IH67 IF69:IH71 IF78:IH79 IJ78:IK79 IJ69:IK71 IJ67:IK67 IJ85:IK89">
    <cfRule type="cellIs" dxfId="539" priority="98" operator="equal">
      <formula>0</formula>
    </cfRule>
  </conditionalFormatting>
  <conditionalFormatting sqref="IF90:IH102 IJ90:IK102">
    <cfRule type="cellIs" dxfId="538" priority="96" operator="equal">
      <formula>0</formula>
    </cfRule>
  </conditionalFormatting>
  <conditionalFormatting sqref="IF72:IH77 IJ72:IK77">
    <cfRule type="cellIs" dxfId="537" priority="93" operator="equal">
      <formula>0</formula>
    </cfRule>
  </conditionalFormatting>
  <conditionalFormatting sqref="IF80:IH84 IJ80:IK84">
    <cfRule type="cellIs" dxfId="536" priority="92" operator="equal">
      <formula>0</formula>
    </cfRule>
  </conditionalFormatting>
  <conditionalFormatting sqref="IO1:IS2 IO11:IS11 IM5:IS10 IM3:IS3 IO14:IS15 IO28:IS28 IO22:IS24 IQ20:IS21 IO58:IS59 IP29:IS54 IU28:IU54 IU14:IU24 IU11 IU1:IU2 IO19:IS19 IP16:IS18 IO103:IS108 IU103:IU108 IU58:IU59">
    <cfRule type="cellIs" dxfId="535" priority="91" operator="equal">
      <formula>0</formula>
    </cfRule>
  </conditionalFormatting>
  <conditionalFormatting sqref="IF64:IH66 IJ64:IK66">
    <cfRule type="cellIs" dxfId="534" priority="95" operator="equal">
      <formula>0</formula>
    </cfRule>
  </conditionalFormatting>
  <conditionalFormatting sqref="IF68:IH68 IJ68:IK68">
    <cfRule type="cellIs" dxfId="533" priority="94" operator="equal">
      <formula>0</formula>
    </cfRule>
  </conditionalFormatting>
  <conditionalFormatting sqref="IY1:JC2 IY11:JC11 IW5:JC10 IW3:JC3 IY14:JC15 IY28:JC28 IY22:JC24 JA20:JC21 IY58:JC59 IZ29:JC57 JE28:JE59 JE14:JE24 JE11 JE1:JE2 IY19:JC19 IZ16:JC18 IY103:JC108 JE103:JE108">
    <cfRule type="cellIs" dxfId="532" priority="90" operator="equal">
      <formula>0</formula>
    </cfRule>
  </conditionalFormatting>
  <conditionalFormatting sqref="JI1:JM2 JI11:JM11 JG5:JM10 JG3:JM3 JI14:JM15 JI28:JM28 JI22:JM24 JK20:JM21 JI58:JM59 JJ29:JM57 JO28:JO59 JO14:JO24 JO11 JO1:JO2 JI19:JM19 JJ16:JM18 JI103:JM108 JO103:JO108">
    <cfRule type="cellIs" dxfId="531" priority="89" operator="equal">
      <formula>0</formula>
    </cfRule>
  </conditionalFormatting>
  <conditionalFormatting sqref="IO20:IP21">
    <cfRule type="cellIs" dxfId="530" priority="88" operator="equal">
      <formula>0</formula>
    </cfRule>
  </conditionalFormatting>
  <conditionalFormatting sqref="IY20:IZ21">
    <cfRule type="cellIs" dxfId="529" priority="87" operator="equal">
      <formula>0</formula>
    </cfRule>
  </conditionalFormatting>
  <conditionalFormatting sqref="JI20:JJ21">
    <cfRule type="cellIs" dxfId="528" priority="86" operator="equal">
      <formula>0</formula>
    </cfRule>
  </conditionalFormatting>
  <conditionalFormatting sqref="JI16:JI18">
    <cfRule type="cellIs" dxfId="527" priority="75" operator="equal">
      <formula>0</formula>
    </cfRule>
  </conditionalFormatting>
  <conditionalFormatting sqref="IO29:IO54">
    <cfRule type="cellIs" dxfId="526" priority="85" operator="equal">
      <formula>0</formula>
    </cfRule>
  </conditionalFormatting>
  <conditionalFormatting sqref="IY29:IY57">
    <cfRule type="cellIs" dxfId="525" priority="84" operator="equal">
      <formula>0</formula>
    </cfRule>
  </conditionalFormatting>
  <conditionalFormatting sqref="JI29:JI57">
    <cfRule type="cellIs" dxfId="524" priority="83" operator="equal">
      <formula>0</formula>
    </cfRule>
  </conditionalFormatting>
  <conditionalFormatting sqref="IY25:JC26 IZ27:JC27 JE25:JE27">
    <cfRule type="cellIs" dxfId="523" priority="82" operator="equal">
      <formula>0</formula>
    </cfRule>
  </conditionalFormatting>
  <conditionalFormatting sqref="JI25:JM26 JJ27:JM27 JO25:JO27">
    <cfRule type="cellIs" dxfId="522" priority="81" operator="equal">
      <formula>0</formula>
    </cfRule>
  </conditionalFormatting>
  <conditionalFormatting sqref="IT11 IT1 IT14:IT24 IT103:IT108 IT58:IT59 IT28:IT54">
    <cfRule type="cellIs" dxfId="521" priority="80" operator="equal">
      <formula>0</formula>
    </cfRule>
  </conditionalFormatting>
  <conditionalFormatting sqref="JD11 JD1 JD14:JD59 JD103:JD108">
    <cfRule type="cellIs" dxfId="520" priority="79" operator="equal">
      <formula>0</formula>
    </cfRule>
  </conditionalFormatting>
  <conditionalFormatting sqref="JN11 JN1 JN14:JN59 JN103:JN108">
    <cfRule type="cellIs" dxfId="519" priority="78" operator="equal">
      <formula>0</formula>
    </cfRule>
  </conditionalFormatting>
  <conditionalFormatting sqref="IY84">
    <cfRule type="cellIs" dxfId="518" priority="68" operator="equal">
      <formula>0</formula>
    </cfRule>
  </conditionalFormatting>
  <conditionalFormatting sqref="JI84">
    <cfRule type="cellIs" dxfId="517" priority="67" operator="equal">
      <formula>0</formula>
    </cfRule>
  </conditionalFormatting>
  <conditionalFormatting sqref="IY16:IY18">
    <cfRule type="cellIs" dxfId="516" priority="77" operator="equal">
      <formula>0</formula>
    </cfRule>
  </conditionalFormatting>
  <conditionalFormatting sqref="IO16:IO18">
    <cfRule type="cellIs" dxfId="515" priority="76" operator="equal">
      <formula>0</formula>
    </cfRule>
  </conditionalFormatting>
  <conditionalFormatting sqref="IP90:IR102 IT90:IU102">
    <cfRule type="cellIs" dxfId="514" priority="66" operator="equal">
      <formula>0</formula>
    </cfRule>
  </conditionalFormatting>
  <conditionalFormatting sqref="IO60:IO84 IO88:IO102">
    <cfRule type="cellIs" dxfId="513" priority="74" operator="equal">
      <formula>0</formula>
    </cfRule>
  </conditionalFormatting>
  <conditionalFormatting sqref="IY60:IY83 IY85:IY102">
    <cfRule type="cellIs" dxfId="512" priority="73" operator="equal">
      <formula>0</formula>
    </cfRule>
  </conditionalFormatting>
  <conditionalFormatting sqref="JI60:JI83 JI85:JI102">
    <cfRule type="cellIs" dxfId="511" priority="72" operator="equal">
      <formula>0</formula>
    </cfRule>
  </conditionalFormatting>
  <conditionalFormatting sqref="IT27:IU27 IT25:IU25">
    <cfRule type="cellIs" dxfId="510" priority="63" operator="equal">
      <formula>0</formula>
    </cfRule>
  </conditionalFormatting>
  <conditionalFormatting sqref="IP64:IR66 IP88:IR89 IP80:IR83 IP74:IR75 IP68:IR68 IT68:IU68 IT74:IU75 IT80:IU83 IT88:IU89 IT64:IU66">
    <cfRule type="cellIs" dxfId="509" priority="71" operator="equal">
      <formula>0</formula>
    </cfRule>
  </conditionalFormatting>
  <conditionalFormatting sqref="IZ60:JE63 IZ85:JB89 IZ67:JB67 IZ69:JB71 IZ78:JB79 JD78:JE79 JD69:JE71 JD67:JE67 JD85:JE89">
    <cfRule type="cellIs" dxfId="508" priority="70" operator="equal">
      <formula>0</formula>
    </cfRule>
  </conditionalFormatting>
  <conditionalFormatting sqref="JJ64:JL66 JJ88:JL89 JJ80:JL83 JJ74:JL75 JJ68:JL68 JN68:JO68 JN74:JO75 JN80:JO83 JN88:JO89 JN64:JO66">
    <cfRule type="cellIs" dxfId="507" priority="69" operator="equal">
      <formula>0</formula>
    </cfRule>
  </conditionalFormatting>
  <conditionalFormatting sqref="IP69:IR73 IT69:IU73">
    <cfRule type="cellIs" dxfId="506" priority="59" operator="equal">
      <formula>0</formula>
    </cfRule>
  </conditionalFormatting>
  <conditionalFormatting sqref="JJ67:JL67 JN67:JO67">
    <cfRule type="cellIs" dxfId="505" priority="49" operator="equal">
      <formula>0</formula>
    </cfRule>
  </conditionalFormatting>
  <conditionalFormatting sqref="IZ64:JB66 JD64:JE66">
    <cfRule type="cellIs" dxfId="504" priority="56" operator="equal">
      <formula>0</formula>
    </cfRule>
  </conditionalFormatting>
  <conditionalFormatting sqref="IZ90:JB102 JD90:JE102">
    <cfRule type="cellIs" dxfId="503" priority="65" operator="equal">
      <formula>0</formula>
    </cfRule>
  </conditionalFormatting>
  <conditionalFormatting sqref="JJ90:JL102 JN90:JO102">
    <cfRule type="cellIs" dxfId="502" priority="64" operator="equal">
      <formula>0</formula>
    </cfRule>
  </conditionalFormatting>
  <conditionalFormatting sqref="IO25:IS26 IP27:IS27">
    <cfRule type="cellIs" dxfId="501" priority="62" operator="equal">
      <formula>0</formula>
    </cfRule>
  </conditionalFormatting>
  <conditionalFormatting sqref="IP84:IR84 IT84:IU84">
    <cfRule type="cellIs" dxfId="500" priority="61" operator="equal">
      <formula>0</formula>
    </cfRule>
  </conditionalFormatting>
  <conditionalFormatting sqref="IP76:IR79 IT76:IU79">
    <cfRule type="cellIs" dxfId="499" priority="60" operator="equal">
      <formula>0</formula>
    </cfRule>
  </conditionalFormatting>
  <conditionalFormatting sqref="IP67:IR67 IT67:IU67">
    <cfRule type="cellIs" dxfId="498" priority="58" operator="equal">
      <formula>0</formula>
    </cfRule>
  </conditionalFormatting>
  <conditionalFormatting sqref="IP60:IR63 IT60:IU63">
    <cfRule type="cellIs" dxfId="497" priority="57" operator="equal">
      <formula>0</formula>
    </cfRule>
  </conditionalFormatting>
  <conditionalFormatting sqref="IZ68:JB68 JD68:JE68">
    <cfRule type="cellIs" dxfId="496" priority="55" operator="equal">
      <formula>0</formula>
    </cfRule>
  </conditionalFormatting>
  <conditionalFormatting sqref="IZ72:JB77 JD72:JE77">
    <cfRule type="cellIs" dxfId="495" priority="54" operator="equal">
      <formula>0</formula>
    </cfRule>
  </conditionalFormatting>
  <conditionalFormatting sqref="IZ80:JB84 JD80:JE84">
    <cfRule type="cellIs" dxfId="494" priority="53" operator="equal">
      <formula>0</formula>
    </cfRule>
  </conditionalFormatting>
  <conditionalFormatting sqref="JJ84:JL87 JN84:JO87">
    <cfRule type="cellIs" dxfId="493" priority="52" operator="equal">
      <formula>0</formula>
    </cfRule>
  </conditionalFormatting>
  <conditionalFormatting sqref="JJ76:JL79 JN76:JO79">
    <cfRule type="cellIs" dxfId="492" priority="51" operator="equal">
      <formula>0</formula>
    </cfRule>
  </conditionalFormatting>
  <conditionalFormatting sqref="JJ69:JL73 JN69:JO73">
    <cfRule type="cellIs" dxfId="491" priority="50" operator="equal">
      <formula>0</formula>
    </cfRule>
  </conditionalFormatting>
  <conditionalFormatting sqref="JJ60:JL63 JN60:JO63">
    <cfRule type="cellIs" dxfId="490" priority="48" operator="equal">
      <formula>0</formula>
    </cfRule>
  </conditionalFormatting>
  <conditionalFormatting sqref="CK85:CK87">
    <cfRule type="cellIs" dxfId="489" priority="47" operator="equal">
      <formula>0</formula>
    </cfRule>
  </conditionalFormatting>
  <conditionalFormatting sqref="CL85:CN87 CP85:CQ87">
    <cfRule type="cellIs" dxfId="488" priority="46" operator="equal">
      <formula>0</formula>
    </cfRule>
  </conditionalFormatting>
  <conditionalFormatting sqref="DY85:DY87">
    <cfRule type="cellIs" dxfId="487" priority="45" operator="equal">
      <formula>0</formula>
    </cfRule>
  </conditionalFormatting>
  <conditionalFormatting sqref="DZ85:EB87 ED85:EE87">
    <cfRule type="cellIs" dxfId="486" priority="44" operator="equal">
      <formula>0</formula>
    </cfRule>
  </conditionalFormatting>
  <conditionalFormatting sqref="FM85:FM87">
    <cfRule type="cellIs" dxfId="485" priority="43" operator="equal">
      <formula>0</formula>
    </cfRule>
  </conditionalFormatting>
  <conditionalFormatting sqref="FN85:FP87 FR85:FS87">
    <cfRule type="cellIs" dxfId="484" priority="42" operator="equal">
      <formula>0</formula>
    </cfRule>
  </conditionalFormatting>
  <conditionalFormatting sqref="HA85:HA87">
    <cfRule type="cellIs" dxfId="483" priority="41" operator="equal">
      <formula>0</formula>
    </cfRule>
  </conditionalFormatting>
  <conditionalFormatting sqref="HB85:HD87 HF85:HG87">
    <cfRule type="cellIs" dxfId="482" priority="40" operator="equal">
      <formula>0</formula>
    </cfRule>
  </conditionalFormatting>
  <conditionalFormatting sqref="IO85:IO87">
    <cfRule type="cellIs" dxfId="481" priority="39" operator="equal">
      <formula>0</formula>
    </cfRule>
  </conditionalFormatting>
  <conditionalFormatting sqref="IP85:IR87 IT85:IU87">
    <cfRule type="cellIs" dxfId="480" priority="38" operator="equal">
      <formula>0</formula>
    </cfRule>
  </conditionalFormatting>
  <conditionalFormatting sqref="M90:M103">
    <cfRule type="cellIs" dxfId="479" priority="33" operator="equal">
      <formula>0</formula>
    </cfRule>
  </conditionalFormatting>
  <conditionalFormatting sqref="M38:M49">
    <cfRule type="cellIs" dxfId="478" priority="31" operator="equal">
      <formula>0</formula>
    </cfRule>
  </conditionalFormatting>
  <conditionalFormatting sqref="M55:M63">
    <cfRule type="cellIs" dxfId="477" priority="30" operator="equal">
      <formula>0</formula>
    </cfRule>
  </conditionalFormatting>
  <conditionalFormatting sqref="W42:W102">
    <cfRule type="cellIs" dxfId="476" priority="29" operator="equal">
      <formula>0</formula>
    </cfRule>
  </conditionalFormatting>
  <conditionalFormatting sqref="AG42:AG102">
    <cfRule type="cellIs" dxfId="475" priority="28" operator="equal">
      <formula>0</formula>
    </cfRule>
  </conditionalFormatting>
  <conditionalFormatting sqref="AQ50:AQ53">
    <cfRule type="cellIs" dxfId="474" priority="27" operator="equal">
      <formula>0</formula>
    </cfRule>
  </conditionalFormatting>
  <conditionalFormatting sqref="AQ64:AQ102">
    <cfRule type="cellIs" dxfId="473" priority="26" operator="equal">
      <formula>0</formula>
    </cfRule>
  </conditionalFormatting>
  <conditionalFormatting sqref="BA55:BA102">
    <cfRule type="cellIs" dxfId="472" priority="25" operator="equal">
      <formula>0</formula>
    </cfRule>
  </conditionalFormatting>
  <conditionalFormatting sqref="BK64:BK102">
    <cfRule type="cellIs" dxfId="471" priority="23" operator="equal">
      <formula>0</formula>
    </cfRule>
  </conditionalFormatting>
  <conditionalFormatting sqref="BU60:BU102">
    <cfRule type="cellIs" dxfId="470" priority="22" operator="equal">
      <formula>0</formula>
    </cfRule>
  </conditionalFormatting>
  <conditionalFormatting sqref="CE64:CE102">
    <cfRule type="cellIs" dxfId="469" priority="21" operator="equal">
      <formula>0</formula>
    </cfRule>
  </conditionalFormatting>
  <conditionalFormatting sqref="CO60:CO102">
    <cfRule type="cellIs" dxfId="468" priority="20" operator="equal">
      <formula>0</formula>
    </cfRule>
  </conditionalFormatting>
  <conditionalFormatting sqref="CY64:CY102">
    <cfRule type="cellIs" dxfId="467" priority="19" operator="equal">
      <formula>0</formula>
    </cfRule>
  </conditionalFormatting>
  <conditionalFormatting sqref="DS64:DS102">
    <cfRule type="cellIs" dxfId="466" priority="18" operator="equal">
      <formula>0</formula>
    </cfRule>
  </conditionalFormatting>
  <conditionalFormatting sqref="EM64:EM102">
    <cfRule type="cellIs" dxfId="465" priority="17" operator="equal">
      <formula>0</formula>
    </cfRule>
  </conditionalFormatting>
  <conditionalFormatting sqref="FG64:FG102">
    <cfRule type="cellIs" dxfId="464" priority="16" operator="equal">
      <formula>0</formula>
    </cfRule>
  </conditionalFormatting>
  <conditionalFormatting sqref="GA64:GA102">
    <cfRule type="cellIs" dxfId="463" priority="15" operator="equal">
      <formula>0</formula>
    </cfRule>
  </conditionalFormatting>
  <conditionalFormatting sqref="GU64:GU102">
    <cfRule type="cellIs" dxfId="462" priority="14" operator="equal">
      <formula>0</formula>
    </cfRule>
  </conditionalFormatting>
  <conditionalFormatting sqref="HO64:HO102">
    <cfRule type="cellIs" dxfId="461" priority="13" operator="equal">
      <formula>0</formula>
    </cfRule>
  </conditionalFormatting>
  <conditionalFormatting sqref="II64:II102">
    <cfRule type="cellIs" dxfId="460" priority="12" operator="equal">
      <formula>0</formula>
    </cfRule>
  </conditionalFormatting>
  <conditionalFormatting sqref="JC64:JC102">
    <cfRule type="cellIs" dxfId="459" priority="11" operator="equal">
      <formula>0</formula>
    </cfRule>
  </conditionalFormatting>
  <conditionalFormatting sqref="DI60:DI102">
    <cfRule type="cellIs" dxfId="458" priority="10" operator="equal">
      <formula>0</formula>
    </cfRule>
  </conditionalFormatting>
  <conditionalFormatting sqref="EC60:EC102">
    <cfRule type="cellIs" dxfId="457" priority="9" operator="equal">
      <formula>0</formula>
    </cfRule>
  </conditionalFormatting>
  <conditionalFormatting sqref="EW60:EW102">
    <cfRule type="cellIs" dxfId="456" priority="8" operator="equal">
      <formula>0</formula>
    </cfRule>
  </conditionalFormatting>
  <conditionalFormatting sqref="FQ60:FQ102">
    <cfRule type="cellIs" dxfId="455" priority="7" operator="equal">
      <formula>0</formula>
    </cfRule>
  </conditionalFormatting>
  <conditionalFormatting sqref="GK60:GK102">
    <cfRule type="cellIs" dxfId="454" priority="6" operator="equal">
      <formula>0</formula>
    </cfRule>
  </conditionalFormatting>
  <conditionalFormatting sqref="HE60:HE102">
    <cfRule type="cellIs" dxfId="453" priority="5" operator="equal">
      <formula>0</formula>
    </cfRule>
  </conditionalFormatting>
  <conditionalFormatting sqref="HY60:HY102">
    <cfRule type="cellIs" dxfId="452" priority="4" operator="equal">
      <formula>0</formula>
    </cfRule>
  </conditionalFormatting>
  <conditionalFormatting sqref="IS60:IS102">
    <cfRule type="cellIs" dxfId="451" priority="3" operator="equal">
      <formula>0</formula>
    </cfRule>
  </conditionalFormatting>
  <conditionalFormatting sqref="JM60:JM102">
    <cfRule type="cellIs" dxfId="450" priority="2" operator="equal">
      <formula>0</formula>
    </cfRule>
  </conditionalFormatting>
  <conditionalFormatting sqref="S16:S18">
    <cfRule type="cellIs" dxfId="449" priority="1" operator="equal">
      <formula>0</formula>
    </cfRule>
  </conditionalFormatting>
  <dataValidations xWindow="290" yWindow="585" count="7">
    <dataValidation allowBlank="1" showInputMessage="1" showErrorMessage="1" promptTitle="Additional Students" prompt="Input the number of RN-BSN students taking NSG3012 with NSG3009.  Do not include NSG3012 as a separate class unless it meets separately." sqref="H30 H61 R30 R61 AB30 AB61 AL30 AL61 AV30 AV61 BF30 BF61 BP30 BP61 BZ30 BZ61 CJ30 CJ61 CT30 CT61 DD30 DD61 DN30 DN61 DX30 DX61 EH30 EH61 ER30 ER61 FB30 FB61 FL30 FL61 FV30 FV61 GF30 GF61 GP30 GP61 GZ30 GZ61 HJ30 HJ61 HT30 HT61 ID30 ID61 IN30 IN61 IX30 IX61 JH30 JH61"/>
    <dataValidation allowBlank="1" showInputMessage="1" showErrorMessage="1" promptTitle="Additional Students" prompt="Input the number of RN-BSN students taking the class." sqref="H54:H55 H41 H84:H85 AV54 H67 H37 R54:R55 R41 R84:R85 R67 R71 IN84:IN85 BZ84:BZ85 AB41 AB84:AB85 AB67 AB71 AB37 AL54:AL55 AL41 AL84:AL85 AL67 AL71 AL37 AB54 AV41 AV84:AV85 AV67 AV71 AV37 BF54:BF55 BF41 BP84:BP85 BF67 BF71 BF37 BP54:BP55 BP41 H71 BP67 BP71 BP37 BZ54:BZ55 BZ41 BF84:BF85 BZ67 BZ71 BZ37 CJ54 CT84:CT85 CJ41 JH37 CJ67 CJ71 CJ37 CT54:CT55 CT41 DD84:DD85 CT67 CT71 CT37 DD54:DD55 DD41 DD67 DD71 DD37 DN84:DN85 DN54:DN55 DN41 DN67 DN71 DN37 DX54 EH84:EH85 DX41 CJ84:CJ85 DX67 DX71 DX37 EH54:EH55 EH41 ER84:ER85 EH67 EH71 EH37 ER54:ER55 ER41 ER67 ER71 ER37 FB84:FB85 FB54:FB55 FB41 FB67 FB71 FB37 FL54 FV84:FV85 FL41 DX84:DX85 FL67 FL71 FL37 FV54:FV55 FV41 GF84:GF85 FV67 FV71 FV37 GF54:GF55 GF41 GF67 GF71 GF37 GP84:GP85 GP54:GP55 GP41 GP67 GP71 GP37 GZ54 HJ84:HJ85 GZ41 FL84:FL85 GZ67 GZ71 GZ37 HJ54:HJ55 HJ41 HT84:HT85 HJ67 HJ71 HJ37 HT54:HT55 HT41 HT67 HT71 HT37 ID84:ID85 ID54:ID55 ID41 ID67 ID71 ID37 IN54 IX84:IX85 IN41 GZ84:GZ85 IN67 IN71 IN37 IX54:IX55 IX41 JH84:JH85 IX67 IX71 IX37 JH54:JH55 JH41 JH67 JH71"/>
    <dataValidation allowBlank="1" showInputMessage="1" showErrorMessage="1" promptTitle="Number of Students" prompt="Input the expected number of students." sqref="G90:H102 Q90:R102 AA90:AB102 AK90:AL102 AU90:AV102 BE90:BF102 BO90:BP102 BY90:BZ102 CI90:CJ102 CS90:CT102 DC90:DD102 DM90:DN102 DW90:DX102 EG90:EH102 EQ90:ER102 FA90:FB102 FK90:FL102 FU90:FV102 GE90:GF102 GO90:GP102 GY90:GZ102 HI90:HJ102 HS90:HT102 IC90:ID102 IM90:IN102 IW90:IX102 JG90:JH102"/>
    <dataValidation allowBlank="1" showInputMessage="1" showErrorMessage="1" promptTitle="Maximum Students" prompt="Input the maximum students in each laboratory, classroom, or clinical group." sqref="I29 CA29 S29 AC29 AM29 AW29 BG29 BQ29 DE29 CK29 CU29 DO29 ES29 DY29 EI29 FC29 GG29 FM29 FW29 GQ29 HU29 HA29 HK29 IE29 JI29 IO29 IY29"/>
    <dataValidation allowBlank="1" showInputMessage="1" showErrorMessage="1" promptTitle="Graduates" prompt="Input the number of prelicensure graduates for the quarter." sqref="F18 Z18 AT18 BN18 CH18 DB18 DV18 EP18 FJ18 GD18 GX18 HR18 IL18 JF18"/>
    <dataValidation allowBlank="1" showInputMessage="1" showErrorMessage="1" promptTitle="Full Time Faculty" prompt="Input the initials used on the Faculty page for the instructor for  each section.  One instructor per section separated with a comma only.  Do not use spaces.  Use only 3 letter initials." sqref="AP50:AP53 V50:V53 AF55:AF57 V60:V102 AF60:AF102 AZ55:AZ57 AP60:AP102 AZ60:AZ102 BT60:BT102 BJ60:BJ102 AF42:AF43 IR60:IR102 CD60:CD102 V42:V47 AF46:AF49 FP60:FP102 IH60:IH102 DH60:DH102 CX60:CX102 DR60:DR102 HN60:HN102 CN60:CN102 EV60:EV102 EL60:EL102 FF60:FF102 HX60:HX102 EB60:EB102 GJ60:GJ102 FZ60:FZ102 GT60:GT102 HD60:HD102 JB60:JB102 JL60:JL102 L88:L89"/>
    <dataValidation allowBlank="1" showInputMessage="1" showErrorMessage="1" promptTitle="Full Time Faculty" prompt="Input the initials used on the Faculty page for the instructor for  each section.  One instructor per section separated with a comma only. " sqref="L38:L43 L90:L102 L46:L49 L55:L57 L60:L63"/>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O108"/>
  <sheetViews>
    <sheetView tabSelected="1" workbookViewId="0">
      <selection activeCell="A29" sqref="A29:A102"/>
    </sheetView>
  </sheetViews>
  <sheetFormatPr defaultRowHeight="12.75" x14ac:dyDescent="0.2"/>
  <cols>
    <col min="1" max="1" width="44.28515625" style="34" customWidth="1"/>
    <col min="2" max="2" width="2.85546875" style="38" customWidth="1"/>
    <col min="3" max="3" width="2.42578125" style="38" customWidth="1"/>
    <col min="4" max="4" width="8.140625" style="34" customWidth="1"/>
    <col min="5" max="5" width="7" style="47" customWidth="1"/>
    <col min="6" max="6" width="6.85546875" style="48" customWidth="1"/>
    <col min="7" max="7" width="8" style="34" customWidth="1"/>
    <col min="8" max="8" width="6.140625" style="34" customWidth="1"/>
    <col min="9" max="9" width="6.5703125" style="38" customWidth="1"/>
    <col min="10" max="10" width="4.140625" style="38" customWidth="1"/>
    <col min="11" max="11" width="5.5703125" style="34" customWidth="1"/>
    <col min="12" max="12" width="7.85546875" style="34" customWidth="1"/>
    <col min="13" max="14" width="4.28515625" style="34" customWidth="1"/>
    <col min="15" max="15" width="6.28515625" style="39" customWidth="1"/>
    <col min="16" max="16" width="6.85546875" style="38" customWidth="1"/>
    <col min="17" max="17" width="8" style="34" customWidth="1"/>
    <col min="18" max="18" width="6.140625" style="34" customWidth="1"/>
    <col min="19" max="19" width="6.5703125" style="34" customWidth="1"/>
    <col min="20" max="20" width="4.28515625" style="34" customWidth="1"/>
    <col min="21" max="21" width="5.5703125" style="34" customWidth="1"/>
    <col min="22" max="22" width="7.85546875" style="34" customWidth="1"/>
    <col min="23" max="24" width="4.28515625" style="34" customWidth="1"/>
    <col min="25" max="25" width="6.28515625" style="39" customWidth="1"/>
    <col min="26" max="26" width="6.85546875" style="38" customWidth="1"/>
    <col min="27" max="27" width="8" style="34" customWidth="1"/>
    <col min="28" max="28" width="6.140625" style="34" customWidth="1"/>
    <col min="29" max="29" width="6.5703125" style="34" customWidth="1"/>
    <col min="30" max="30" width="4.140625" style="34" customWidth="1"/>
    <col min="31" max="31" width="5.5703125" style="34" customWidth="1"/>
    <col min="32" max="32" width="7.85546875" style="34" customWidth="1"/>
    <col min="33" max="34" width="4.28515625" style="34" customWidth="1"/>
    <col min="35" max="35" width="6.28515625" style="39" customWidth="1"/>
    <col min="36" max="36" width="6.85546875" style="38" customWidth="1"/>
    <col min="37" max="37" width="8" style="34" customWidth="1"/>
    <col min="38" max="38" width="6.140625" style="34" customWidth="1"/>
    <col min="39" max="39" width="6.5703125" style="34" customWidth="1"/>
    <col min="40" max="40" width="4.140625" style="34" customWidth="1"/>
    <col min="41" max="41" width="5.5703125" style="34" customWidth="1"/>
    <col min="42" max="42" width="7.85546875" style="34" customWidth="1"/>
    <col min="43" max="44" width="4.28515625" style="34" customWidth="1"/>
    <col min="45" max="45" width="6.28515625" style="39" customWidth="1"/>
    <col min="46" max="46" width="6.85546875" style="38" customWidth="1"/>
    <col min="47" max="47" width="8" style="34" customWidth="1"/>
    <col min="48" max="48" width="6.140625" style="34" customWidth="1"/>
    <col min="49" max="49" width="6.5703125" style="34" customWidth="1"/>
    <col min="50" max="50" width="4.140625" style="34" customWidth="1"/>
    <col min="51" max="51" width="5.5703125" style="34" customWidth="1"/>
    <col min="52" max="52" width="7.85546875" style="34" customWidth="1"/>
    <col min="53" max="54" width="4.28515625" style="34" customWidth="1"/>
    <col min="55" max="55" width="6.28515625" style="39" customWidth="1"/>
    <col min="56" max="56" width="6.85546875" style="38" customWidth="1"/>
    <col min="57" max="57" width="8" style="34" customWidth="1"/>
    <col min="58" max="58" width="6.140625" style="34" customWidth="1"/>
    <col min="59" max="59" width="6.5703125" style="34" customWidth="1"/>
    <col min="60" max="60" width="4.140625" style="34" customWidth="1"/>
    <col min="61" max="61" width="5.5703125" style="34" customWidth="1"/>
    <col min="62" max="62" width="7.85546875" style="34" customWidth="1"/>
    <col min="63" max="64" width="4.28515625" style="34" customWidth="1"/>
    <col min="65" max="65" width="6.28515625" style="39" customWidth="1"/>
    <col min="66" max="66" width="6.85546875" style="38" customWidth="1"/>
    <col min="67" max="67" width="8" style="34" customWidth="1"/>
    <col min="68" max="68" width="6.140625" style="34" customWidth="1"/>
    <col min="69" max="69" width="6.5703125" style="34" customWidth="1"/>
    <col min="70" max="70" width="4.140625" style="34" customWidth="1"/>
    <col min="71" max="71" width="5.5703125" style="34" customWidth="1"/>
    <col min="72" max="72" width="7.85546875" style="34" customWidth="1"/>
    <col min="73" max="74" width="4.28515625" style="34" customWidth="1"/>
    <col min="75" max="75" width="6.28515625" style="40" customWidth="1"/>
    <col min="76" max="76" width="6.85546875" style="105" customWidth="1"/>
    <col min="77" max="77" width="8" style="34" customWidth="1"/>
    <col min="78" max="78" width="6.140625" style="34" customWidth="1"/>
    <col min="79" max="79" width="6.5703125" style="34" customWidth="1"/>
    <col min="80" max="80" width="4.140625" style="34" customWidth="1"/>
    <col min="81" max="81" width="5.5703125" style="34" customWidth="1"/>
    <col min="82" max="82" width="7.85546875" style="34" customWidth="1"/>
    <col min="83" max="84" width="4.28515625" style="34" customWidth="1"/>
    <col min="85" max="85" width="6.28515625" style="39" customWidth="1"/>
    <col min="86" max="86" width="6.85546875" style="38" customWidth="1"/>
    <col min="87" max="87" width="8" style="34" customWidth="1"/>
    <col min="88" max="88" width="6.140625" style="34" customWidth="1"/>
    <col min="89" max="89" width="6.5703125" style="34" customWidth="1"/>
    <col min="90" max="90" width="4.140625" style="34" customWidth="1"/>
    <col min="91" max="91" width="5.5703125" style="34" customWidth="1"/>
    <col min="92" max="92" width="7.85546875" style="34" customWidth="1"/>
    <col min="93" max="94" width="4.28515625" style="34" customWidth="1"/>
    <col min="95" max="95" width="6.28515625" style="39" customWidth="1"/>
    <col min="96" max="96" width="6.85546875" style="38" customWidth="1"/>
    <col min="97" max="97" width="8" style="34" customWidth="1"/>
    <col min="98" max="98" width="6.140625" style="34" customWidth="1"/>
    <col min="99" max="99" width="6.5703125" style="34" customWidth="1"/>
    <col min="100" max="100" width="4.140625" style="34" customWidth="1"/>
    <col min="101" max="101" width="5.5703125" style="34" customWidth="1"/>
    <col min="102" max="102" width="7.85546875" style="34" customWidth="1"/>
    <col min="103" max="104" width="4.28515625" style="34" customWidth="1"/>
    <col min="105" max="105" width="6.28515625" style="39" customWidth="1"/>
    <col min="106" max="106" width="6.85546875" style="38" customWidth="1"/>
    <col min="107" max="107" width="8" style="34" customWidth="1"/>
    <col min="108" max="108" width="6.140625" style="34" customWidth="1"/>
    <col min="109" max="109" width="6.5703125" style="34" customWidth="1"/>
    <col min="110" max="110" width="4.140625" style="34" customWidth="1"/>
    <col min="111" max="111" width="5.5703125" style="34" customWidth="1"/>
    <col min="112" max="112" width="7.85546875" style="34" customWidth="1"/>
    <col min="113" max="114" width="4.28515625" style="34" customWidth="1"/>
    <col min="115" max="115" width="6.28515625" style="40" customWidth="1"/>
    <col min="116" max="116" width="6.85546875" style="105" customWidth="1"/>
    <col min="117" max="117" width="8" style="34" customWidth="1"/>
    <col min="118" max="118" width="6.140625" style="34" customWidth="1"/>
    <col min="119" max="119" width="6.5703125" style="34" customWidth="1"/>
    <col min="120" max="120" width="4.140625" style="34" customWidth="1"/>
    <col min="121" max="121" width="5.5703125" style="34" customWidth="1"/>
    <col min="122" max="122" width="7.85546875" style="34" customWidth="1"/>
    <col min="123" max="124" width="4.28515625" style="34" customWidth="1"/>
    <col min="125" max="125" width="6.28515625" style="39" customWidth="1"/>
    <col min="126" max="126" width="6.85546875" style="38" customWidth="1"/>
    <col min="127" max="127" width="8" style="34" customWidth="1"/>
    <col min="128" max="128" width="6.140625" style="34" customWidth="1"/>
    <col min="129" max="129" width="6.5703125" style="34" customWidth="1"/>
    <col min="130" max="130" width="4.140625" style="34" customWidth="1"/>
    <col min="131" max="131" width="5.5703125" style="34" customWidth="1"/>
    <col min="132" max="132" width="7.85546875" style="34" customWidth="1"/>
    <col min="133" max="134" width="4.28515625" style="34" customWidth="1"/>
    <col min="135" max="135" width="6.28515625" style="39" customWidth="1"/>
    <col min="136" max="136" width="6.85546875" style="38" customWidth="1"/>
    <col min="137" max="137" width="8" style="34" customWidth="1"/>
    <col min="138" max="138" width="6.140625" style="34" customWidth="1"/>
    <col min="139" max="139" width="6.5703125" style="34" customWidth="1"/>
    <col min="140" max="140" width="4.140625" style="34" customWidth="1"/>
    <col min="141" max="141" width="5.5703125" style="34" customWidth="1"/>
    <col min="142" max="142" width="7.85546875" style="34" customWidth="1"/>
    <col min="143" max="144" width="4.28515625" style="34" customWidth="1"/>
    <col min="145" max="145" width="6.28515625" style="39" customWidth="1"/>
    <col min="146" max="146" width="6.85546875" style="38" customWidth="1"/>
    <col min="147" max="147" width="8" style="34" customWidth="1"/>
    <col min="148" max="148" width="6.140625" style="34" customWidth="1"/>
    <col min="149" max="149" width="6.5703125" style="34" customWidth="1"/>
    <col min="150" max="150" width="4.140625" style="34" customWidth="1"/>
    <col min="151" max="151" width="5.5703125" style="34" customWidth="1"/>
    <col min="152" max="152" width="7.85546875" style="34" customWidth="1"/>
    <col min="153" max="154" width="4.28515625" style="34" customWidth="1"/>
    <col min="155" max="155" width="6.28515625" style="40" customWidth="1"/>
    <col min="156" max="156" width="6.85546875" style="105" customWidth="1"/>
    <col min="157" max="157" width="8" style="34" customWidth="1"/>
    <col min="158" max="158" width="6.140625" style="34" customWidth="1"/>
    <col min="159" max="159" width="6.5703125" style="34" customWidth="1"/>
    <col min="160" max="160" width="4.140625" style="34" customWidth="1"/>
    <col min="161" max="161" width="5.5703125" style="34" customWidth="1"/>
    <col min="162" max="162" width="7.85546875" style="34" customWidth="1"/>
    <col min="163" max="164" width="4.28515625" style="34" customWidth="1"/>
    <col min="165" max="165" width="6.28515625" style="39" customWidth="1"/>
    <col min="166" max="166" width="6.85546875" style="38" customWidth="1"/>
    <col min="167" max="167" width="8" style="34" customWidth="1"/>
    <col min="168" max="168" width="6.140625" style="34" customWidth="1"/>
    <col min="169" max="169" width="6.5703125" style="34" customWidth="1"/>
    <col min="170" max="170" width="4.140625" style="34" customWidth="1"/>
    <col min="171" max="171" width="5.5703125" style="34" customWidth="1"/>
    <col min="172" max="172" width="7.85546875" style="34" customWidth="1"/>
    <col min="173" max="174" width="4.28515625" style="34" customWidth="1"/>
    <col min="175" max="175" width="6.28515625" style="39" customWidth="1"/>
    <col min="176" max="176" width="6.85546875" style="38" customWidth="1"/>
    <col min="177" max="177" width="8" style="34" customWidth="1"/>
    <col min="178" max="178" width="6.140625" style="34" customWidth="1"/>
    <col min="179" max="179" width="6.5703125" style="34" customWidth="1"/>
    <col min="180" max="180" width="4.140625" style="34" customWidth="1"/>
    <col min="181" max="181" width="5.5703125" style="34" customWidth="1"/>
    <col min="182" max="182" width="7.85546875" style="34" customWidth="1"/>
    <col min="183" max="184" width="4.28515625" style="34" customWidth="1"/>
    <col min="185" max="185" width="6.28515625" style="39" customWidth="1"/>
    <col min="186" max="186" width="6.85546875" style="38" customWidth="1"/>
    <col min="187" max="187" width="8" style="34" customWidth="1"/>
    <col min="188" max="188" width="6.140625" style="34" customWidth="1"/>
    <col min="189" max="189" width="6.5703125" style="34" customWidth="1"/>
    <col min="190" max="190" width="4.140625" style="34" customWidth="1"/>
    <col min="191" max="191" width="5.5703125" style="34" customWidth="1"/>
    <col min="192" max="192" width="7.85546875" style="34" customWidth="1"/>
    <col min="193" max="194" width="4.28515625" style="34" customWidth="1"/>
    <col min="195" max="195" width="6.28515625" style="40" customWidth="1"/>
    <col min="196" max="196" width="6.85546875" style="105" customWidth="1"/>
    <col min="197" max="197" width="8" style="34" customWidth="1"/>
    <col min="198" max="198" width="6.140625" style="34" customWidth="1"/>
    <col min="199" max="199" width="6.5703125" style="34" customWidth="1"/>
    <col min="200" max="200" width="4.140625" style="34" customWidth="1"/>
    <col min="201" max="201" width="5.5703125" style="34" customWidth="1"/>
    <col min="202" max="202" width="7.85546875" style="34" customWidth="1"/>
    <col min="203" max="204" width="4.28515625" style="34" customWidth="1"/>
    <col min="205" max="205" width="6.28515625" style="39" customWidth="1"/>
    <col min="206" max="206" width="6.85546875" style="38" customWidth="1"/>
    <col min="207" max="207" width="8" style="34" customWidth="1"/>
    <col min="208" max="208" width="6.140625" style="34" customWidth="1"/>
    <col min="209" max="209" width="6.5703125" style="34" customWidth="1"/>
    <col min="210" max="210" width="4.140625" style="34" customWidth="1"/>
    <col min="211" max="211" width="5.5703125" style="34" customWidth="1"/>
    <col min="212" max="212" width="7.85546875" style="34" customWidth="1"/>
    <col min="213" max="214" width="4.28515625" style="34" customWidth="1"/>
    <col min="215" max="215" width="6.28515625" style="39" customWidth="1"/>
    <col min="216" max="216" width="6.85546875" style="38" customWidth="1"/>
    <col min="217" max="217" width="8" style="34" customWidth="1"/>
    <col min="218" max="218" width="6.140625" style="34" customWidth="1"/>
    <col min="219" max="219" width="6.5703125" style="34" customWidth="1"/>
    <col min="220" max="220" width="4.140625" style="34" customWidth="1"/>
    <col min="221" max="221" width="5.5703125" style="34" customWidth="1"/>
    <col min="222" max="222" width="7.85546875" style="34" customWidth="1"/>
    <col min="223" max="224" width="4.28515625" style="34" customWidth="1"/>
    <col min="225" max="225" width="6.28515625" style="39" customWidth="1"/>
    <col min="226" max="226" width="6.85546875" style="38" customWidth="1"/>
    <col min="227" max="227" width="8" style="34" customWidth="1"/>
    <col min="228" max="228" width="6.140625" style="34" customWidth="1"/>
    <col min="229" max="229" width="6.5703125" style="34" customWidth="1"/>
    <col min="230" max="230" width="4.140625" style="34" customWidth="1"/>
    <col min="231" max="231" width="5.5703125" style="34" customWidth="1"/>
    <col min="232" max="232" width="7.85546875" style="34" customWidth="1"/>
    <col min="233" max="234" width="4.28515625" style="34" customWidth="1"/>
    <col min="235" max="235" width="6.28515625" style="40" customWidth="1"/>
    <col min="236" max="236" width="6.85546875" style="105" customWidth="1"/>
    <col min="237" max="237" width="8" style="34" customWidth="1"/>
    <col min="238" max="238" width="6.140625" style="34" customWidth="1"/>
    <col min="239" max="239" width="6.5703125" style="34" customWidth="1"/>
    <col min="240" max="240" width="4.140625" style="34" customWidth="1"/>
    <col min="241" max="241" width="5.5703125" style="34" customWidth="1"/>
    <col min="242" max="242" width="7.85546875" style="34" customWidth="1"/>
    <col min="243" max="244" width="4.28515625" style="34" customWidth="1"/>
    <col min="245" max="245" width="6.28515625" style="39" customWidth="1"/>
    <col min="246" max="246" width="6.85546875" style="38" customWidth="1"/>
    <col min="247" max="247" width="8" style="34" customWidth="1"/>
    <col min="248" max="248" width="6.140625" style="34" customWidth="1"/>
    <col min="249" max="249" width="6.5703125" style="34" customWidth="1"/>
    <col min="250" max="250" width="4.140625" style="34" customWidth="1"/>
    <col min="251" max="251" width="5.5703125" style="34" customWidth="1"/>
    <col min="252" max="252" width="7.85546875" style="34" customWidth="1"/>
    <col min="253" max="254" width="4.28515625" style="34" customWidth="1"/>
    <col min="255" max="255" width="6.28515625" style="39" customWidth="1"/>
    <col min="256" max="256" width="6.85546875" style="38" customWidth="1"/>
    <col min="257" max="257" width="8" style="34" customWidth="1"/>
    <col min="258" max="258" width="6.140625" style="34" customWidth="1"/>
    <col min="259" max="259" width="6.5703125" style="34" customWidth="1"/>
    <col min="260" max="260" width="4.140625" style="34" customWidth="1"/>
    <col min="261" max="261" width="5.5703125" style="34" customWidth="1"/>
    <col min="262" max="262" width="7.85546875" style="34" customWidth="1"/>
    <col min="263" max="264" width="4.28515625" style="34" customWidth="1"/>
    <col min="265" max="265" width="6.28515625" style="39" customWidth="1"/>
    <col min="266" max="266" width="6.85546875" style="38" customWidth="1"/>
    <col min="267" max="267" width="8" style="34" customWidth="1"/>
    <col min="268" max="268" width="6.140625" style="34" customWidth="1"/>
    <col min="269" max="269" width="6.5703125" style="34" customWidth="1"/>
    <col min="270" max="270" width="4.140625" style="34" customWidth="1"/>
    <col min="271" max="271" width="5.5703125" style="34" customWidth="1"/>
    <col min="272" max="272" width="7.85546875" style="34" customWidth="1"/>
    <col min="273" max="274" width="4.28515625" style="34" customWidth="1"/>
    <col min="275" max="275" width="6.28515625" style="39" customWidth="1"/>
    <col min="276" max="16384" width="9.140625" style="34"/>
  </cols>
  <sheetData>
    <row r="1" spans="1:275" x14ac:dyDescent="0.2">
      <c r="A1" s="7" t="s">
        <v>73</v>
      </c>
      <c r="B1" s="5"/>
      <c r="C1" s="30"/>
      <c r="D1" s="30"/>
      <c r="E1" s="31"/>
      <c r="F1" s="32"/>
      <c r="G1" s="32"/>
      <c r="H1" s="32"/>
      <c r="I1" s="30"/>
      <c r="J1" s="30"/>
      <c r="K1" s="30"/>
      <c r="L1" s="30"/>
      <c r="M1" s="30"/>
      <c r="N1" s="30"/>
      <c r="O1" s="31"/>
      <c r="P1" s="32"/>
      <c r="Q1" s="32"/>
      <c r="R1" s="32"/>
      <c r="S1" s="30"/>
      <c r="T1" s="30"/>
      <c r="U1" s="30"/>
      <c r="V1" s="30"/>
      <c r="W1" s="30"/>
      <c r="X1" s="30"/>
      <c r="Y1" s="31"/>
      <c r="Z1" s="32"/>
      <c r="AA1" s="32"/>
      <c r="AB1" s="32"/>
      <c r="AC1" s="30"/>
      <c r="AD1" s="30"/>
      <c r="AE1" s="30"/>
      <c r="AF1" s="30"/>
      <c r="AG1" s="30"/>
      <c r="AH1" s="30"/>
      <c r="AI1" s="31"/>
      <c r="AJ1" s="32"/>
      <c r="AK1" s="32"/>
      <c r="AL1" s="32"/>
      <c r="AM1" s="30"/>
      <c r="AN1" s="30"/>
      <c r="AO1" s="30"/>
      <c r="AP1" s="30"/>
      <c r="AQ1" s="30"/>
      <c r="AR1" s="30"/>
      <c r="AS1" s="31"/>
      <c r="AT1" s="32"/>
      <c r="AU1" s="32"/>
      <c r="AV1" s="32"/>
      <c r="AW1" s="30"/>
      <c r="AX1" s="30"/>
      <c r="AY1" s="30"/>
      <c r="AZ1" s="30"/>
      <c r="BA1" s="30"/>
      <c r="BB1" s="30"/>
      <c r="BC1" s="31"/>
      <c r="BD1" s="32"/>
      <c r="BE1" s="32"/>
      <c r="BF1" s="32"/>
      <c r="BG1" s="30"/>
      <c r="BH1" s="30"/>
      <c r="BI1" s="30"/>
      <c r="BJ1" s="30"/>
      <c r="BK1" s="30"/>
      <c r="BL1" s="30"/>
      <c r="BM1" s="31"/>
      <c r="BN1" s="32"/>
      <c r="BO1" s="32"/>
      <c r="BP1" s="32"/>
      <c r="BQ1" s="30"/>
      <c r="BR1" s="30"/>
      <c r="BS1" s="30"/>
      <c r="BT1" s="30"/>
      <c r="BU1" s="30"/>
      <c r="BV1" s="30"/>
      <c r="BW1" s="32"/>
      <c r="BX1" s="33"/>
      <c r="BY1" s="32"/>
      <c r="BZ1" s="32"/>
      <c r="CA1" s="30"/>
      <c r="CB1" s="30"/>
      <c r="CC1" s="30"/>
      <c r="CD1" s="30"/>
      <c r="CE1" s="30"/>
      <c r="CF1" s="30"/>
      <c r="CG1" s="31"/>
      <c r="CH1" s="32"/>
      <c r="CI1" s="32"/>
      <c r="CJ1" s="32"/>
      <c r="CK1" s="30"/>
      <c r="CL1" s="30"/>
      <c r="CM1" s="30"/>
      <c r="CN1" s="30"/>
      <c r="CO1" s="30"/>
      <c r="CP1" s="30"/>
      <c r="CQ1" s="31"/>
      <c r="CR1" s="32"/>
      <c r="CS1" s="32"/>
      <c r="CT1" s="32"/>
      <c r="CU1" s="30"/>
      <c r="CV1" s="30"/>
      <c r="CW1" s="30"/>
      <c r="CX1" s="30"/>
      <c r="CY1" s="30"/>
      <c r="CZ1" s="30"/>
      <c r="DA1" s="31"/>
      <c r="DB1" s="32"/>
      <c r="DC1" s="32"/>
      <c r="DD1" s="32"/>
      <c r="DE1" s="30"/>
      <c r="DF1" s="30"/>
      <c r="DG1" s="30"/>
      <c r="DH1" s="30"/>
      <c r="DI1" s="30"/>
      <c r="DJ1" s="30"/>
      <c r="DK1" s="32"/>
      <c r="DL1" s="33"/>
      <c r="DM1" s="32"/>
      <c r="DN1" s="32"/>
      <c r="DO1" s="30"/>
      <c r="DP1" s="30"/>
      <c r="DQ1" s="30"/>
      <c r="DR1" s="30"/>
      <c r="DS1" s="30"/>
      <c r="DT1" s="30"/>
      <c r="DU1" s="31"/>
      <c r="DV1" s="32"/>
      <c r="DW1" s="32"/>
      <c r="DX1" s="32"/>
      <c r="DY1" s="30"/>
      <c r="DZ1" s="30"/>
      <c r="EA1" s="30"/>
      <c r="EB1" s="30"/>
      <c r="EC1" s="30"/>
      <c r="ED1" s="30"/>
      <c r="EE1" s="31"/>
      <c r="EF1" s="32"/>
      <c r="EG1" s="32"/>
      <c r="EH1" s="32"/>
      <c r="EI1" s="30"/>
      <c r="EJ1" s="30"/>
      <c r="EK1" s="30"/>
      <c r="EL1" s="30"/>
      <c r="EM1" s="30"/>
      <c r="EN1" s="30"/>
      <c r="EO1" s="31"/>
      <c r="EP1" s="32"/>
      <c r="EQ1" s="32"/>
      <c r="ER1" s="32"/>
      <c r="ES1" s="30"/>
      <c r="ET1" s="30"/>
      <c r="EU1" s="30"/>
      <c r="EV1" s="30"/>
      <c r="EW1" s="30"/>
      <c r="EX1" s="30"/>
      <c r="EY1" s="32"/>
      <c r="EZ1" s="33"/>
      <c r="FA1" s="32"/>
      <c r="FB1" s="32"/>
      <c r="FC1" s="30"/>
      <c r="FD1" s="30"/>
      <c r="FE1" s="30"/>
      <c r="FF1" s="30"/>
      <c r="FG1" s="30"/>
      <c r="FH1" s="30"/>
      <c r="FI1" s="31"/>
      <c r="FJ1" s="32"/>
      <c r="FK1" s="32"/>
      <c r="FL1" s="32"/>
      <c r="FM1" s="30"/>
      <c r="FN1" s="30"/>
      <c r="FO1" s="30"/>
      <c r="FP1" s="30"/>
      <c r="FQ1" s="30"/>
      <c r="FR1" s="30"/>
      <c r="FS1" s="31"/>
      <c r="FT1" s="32"/>
      <c r="FU1" s="32"/>
      <c r="FV1" s="32"/>
      <c r="FW1" s="30"/>
      <c r="FX1" s="30"/>
      <c r="FY1" s="30"/>
      <c r="FZ1" s="30"/>
      <c r="GA1" s="30"/>
      <c r="GB1" s="30"/>
      <c r="GC1" s="31"/>
      <c r="GD1" s="32"/>
      <c r="GE1" s="32"/>
      <c r="GF1" s="32"/>
      <c r="GG1" s="30"/>
      <c r="GH1" s="30"/>
      <c r="GI1" s="30"/>
      <c r="GJ1" s="30"/>
      <c r="GK1" s="30"/>
      <c r="GL1" s="30"/>
      <c r="GM1" s="32"/>
      <c r="GN1" s="33"/>
      <c r="GO1" s="32"/>
      <c r="GP1" s="32"/>
      <c r="GQ1" s="30"/>
      <c r="GR1" s="30"/>
      <c r="GS1" s="30"/>
      <c r="GT1" s="30"/>
      <c r="GU1" s="30"/>
      <c r="GV1" s="30"/>
      <c r="GW1" s="31"/>
      <c r="GX1" s="32"/>
      <c r="GY1" s="32"/>
      <c r="GZ1" s="32"/>
      <c r="HA1" s="30"/>
      <c r="HB1" s="30"/>
      <c r="HC1" s="30"/>
      <c r="HD1" s="30"/>
      <c r="HE1" s="30"/>
      <c r="HF1" s="30"/>
      <c r="HG1" s="31"/>
      <c r="HH1" s="32"/>
      <c r="HI1" s="32"/>
      <c r="HJ1" s="32"/>
      <c r="HK1" s="30"/>
      <c r="HL1" s="30"/>
      <c r="HM1" s="30"/>
      <c r="HN1" s="30"/>
      <c r="HO1" s="30"/>
      <c r="HP1" s="30"/>
      <c r="HQ1" s="31"/>
      <c r="HR1" s="32"/>
      <c r="HS1" s="32"/>
      <c r="HT1" s="32"/>
      <c r="HU1" s="30"/>
      <c r="HV1" s="30"/>
      <c r="HW1" s="30"/>
      <c r="HX1" s="30"/>
      <c r="HY1" s="30"/>
      <c r="HZ1" s="30"/>
      <c r="IA1" s="32"/>
      <c r="IB1" s="33"/>
      <c r="IC1" s="32"/>
      <c r="ID1" s="32"/>
      <c r="IE1" s="30"/>
      <c r="IF1" s="30"/>
      <c r="IG1" s="30"/>
      <c r="IH1" s="30"/>
      <c r="II1" s="30"/>
      <c r="IJ1" s="30"/>
      <c r="IK1" s="31"/>
      <c r="IL1" s="32"/>
      <c r="IM1" s="32"/>
      <c r="IN1" s="32"/>
      <c r="IO1" s="30"/>
      <c r="IP1" s="30"/>
      <c r="IQ1" s="30"/>
      <c r="IR1" s="30"/>
      <c r="IS1" s="30"/>
      <c r="IT1" s="30"/>
      <c r="IU1" s="31"/>
      <c r="IV1" s="32"/>
      <c r="IW1" s="32"/>
      <c r="IX1" s="32"/>
      <c r="IY1" s="30"/>
      <c r="IZ1" s="30"/>
      <c r="JA1" s="30"/>
      <c r="JB1" s="30"/>
      <c r="JC1" s="30"/>
      <c r="JD1" s="30"/>
      <c r="JE1" s="31"/>
      <c r="JF1" s="32"/>
      <c r="JG1" s="32"/>
      <c r="JH1" s="32"/>
      <c r="JI1" s="30"/>
      <c r="JJ1" s="30"/>
      <c r="JK1" s="30"/>
      <c r="JL1" s="30"/>
      <c r="JM1" s="30"/>
      <c r="JN1" s="30"/>
      <c r="JO1" s="31"/>
    </row>
    <row r="2" spans="1:275" ht="12.75" customHeight="1" x14ac:dyDescent="0.2">
      <c r="A2" s="4" t="s">
        <v>112</v>
      </c>
      <c r="B2" s="35"/>
      <c r="C2" s="35"/>
      <c r="D2" s="35"/>
      <c r="E2" s="36"/>
      <c r="F2" s="37"/>
      <c r="G2" s="38"/>
      <c r="H2" s="38"/>
      <c r="P2" s="37"/>
      <c r="Q2" s="38"/>
      <c r="R2" s="38"/>
      <c r="Z2" s="37"/>
      <c r="AA2" s="38"/>
      <c r="AB2" s="38"/>
      <c r="AJ2" s="37"/>
      <c r="AK2" s="38"/>
      <c r="AL2" s="38"/>
      <c r="AT2" s="37"/>
      <c r="AU2" s="38"/>
      <c r="AV2" s="38"/>
      <c r="BD2" s="37"/>
      <c r="BE2" s="38"/>
      <c r="BF2" s="38"/>
      <c r="BN2" s="37"/>
      <c r="BO2" s="38"/>
      <c r="BP2" s="38"/>
      <c r="BX2" s="41"/>
      <c r="BY2" s="38"/>
      <c r="BZ2" s="38"/>
      <c r="CH2" s="37"/>
      <c r="CI2" s="38"/>
      <c r="CJ2" s="38"/>
      <c r="CR2" s="37"/>
      <c r="CS2" s="38"/>
      <c r="CT2" s="38"/>
      <c r="DB2" s="37"/>
      <c r="DC2" s="38"/>
      <c r="DD2" s="38"/>
      <c r="DL2" s="41"/>
      <c r="DM2" s="38"/>
      <c r="DN2" s="38"/>
      <c r="DV2" s="37"/>
      <c r="DW2" s="38"/>
      <c r="DX2" s="38"/>
      <c r="EF2" s="37"/>
      <c r="EG2" s="38"/>
      <c r="EH2" s="38"/>
      <c r="EP2" s="37"/>
      <c r="EQ2" s="38"/>
      <c r="ER2" s="38"/>
      <c r="EZ2" s="41"/>
      <c r="FA2" s="38"/>
      <c r="FB2" s="38"/>
      <c r="FJ2" s="37"/>
      <c r="FK2" s="38"/>
      <c r="FL2" s="38"/>
      <c r="FT2" s="37"/>
      <c r="FU2" s="38"/>
      <c r="FV2" s="38"/>
      <c r="GD2" s="37"/>
      <c r="GE2" s="38"/>
      <c r="GF2" s="38"/>
      <c r="GN2" s="41"/>
      <c r="GO2" s="38"/>
      <c r="GP2" s="38"/>
      <c r="GX2" s="37"/>
      <c r="GY2" s="38"/>
      <c r="GZ2" s="38"/>
      <c r="HH2" s="37"/>
      <c r="HI2" s="38"/>
      <c r="HJ2" s="38"/>
      <c r="HR2" s="37"/>
      <c r="HS2" s="38"/>
      <c r="HT2" s="38"/>
      <c r="IB2" s="41"/>
      <c r="IC2" s="38"/>
      <c r="ID2" s="38"/>
      <c r="IL2" s="37"/>
      <c r="IM2" s="38"/>
      <c r="IN2" s="38"/>
      <c r="IV2" s="37"/>
      <c r="IW2" s="38"/>
      <c r="IX2" s="38"/>
      <c r="JF2" s="37"/>
      <c r="JG2" s="38"/>
      <c r="JH2" s="38"/>
    </row>
    <row r="3" spans="1:275" ht="12.75" customHeight="1" x14ac:dyDescent="0.2">
      <c r="A3" s="42" t="s">
        <v>14</v>
      </c>
      <c r="B3" s="117">
        <v>2014</v>
      </c>
      <c r="C3" s="117"/>
      <c r="E3" s="25" t="s">
        <v>36</v>
      </c>
      <c r="F3" s="14"/>
      <c r="G3" s="43"/>
      <c r="H3" s="43"/>
      <c r="I3" s="44"/>
      <c r="J3" s="44"/>
      <c r="K3" s="43"/>
      <c r="L3" s="43"/>
      <c r="M3" s="43"/>
      <c r="N3" s="43"/>
      <c r="O3" s="44"/>
      <c r="P3" s="14"/>
      <c r="Q3" s="45"/>
      <c r="R3" s="46"/>
      <c r="S3" s="40"/>
      <c r="T3" s="40"/>
      <c r="U3" s="40"/>
      <c r="V3" s="40"/>
      <c r="W3" s="40"/>
      <c r="Y3" s="47"/>
      <c r="Z3" s="17"/>
      <c r="AA3" s="40"/>
      <c r="AB3" s="40"/>
      <c r="AC3" s="40"/>
      <c r="AD3" s="40"/>
      <c r="AE3" s="40"/>
      <c r="AF3" s="40"/>
      <c r="AG3" s="40"/>
      <c r="AI3" s="47"/>
      <c r="AJ3" s="17"/>
      <c r="AK3" s="40"/>
      <c r="AL3" s="40"/>
      <c r="AM3" s="40"/>
      <c r="AN3" s="40"/>
      <c r="AO3" s="40"/>
      <c r="AP3" s="40"/>
      <c r="AQ3" s="40"/>
      <c r="AS3" s="47"/>
      <c r="AT3" s="17"/>
      <c r="AU3" s="40"/>
      <c r="AV3" s="40"/>
      <c r="AW3" s="40"/>
      <c r="AX3" s="40"/>
      <c r="AY3" s="40"/>
      <c r="AZ3" s="40"/>
      <c r="BA3" s="40"/>
      <c r="BC3" s="47"/>
      <c r="BD3" s="17"/>
      <c r="BE3" s="40"/>
      <c r="BF3" s="40"/>
      <c r="BG3" s="40"/>
      <c r="BH3" s="40"/>
      <c r="BI3" s="40"/>
      <c r="BJ3" s="40"/>
      <c r="BK3" s="40"/>
      <c r="BM3" s="47"/>
      <c r="BN3" s="17"/>
      <c r="BO3" s="40"/>
      <c r="BP3" s="40"/>
      <c r="BQ3" s="40"/>
      <c r="BR3" s="40"/>
      <c r="BS3" s="40"/>
      <c r="BT3" s="40"/>
      <c r="BU3" s="40"/>
      <c r="BW3" s="48"/>
      <c r="BX3" s="17"/>
      <c r="BY3" s="40"/>
      <c r="BZ3" s="40"/>
      <c r="CA3" s="40"/>
      <c r="CB3" s="40"/>
      <c r="CC3" s="40"/>
      <c r="CD3" s="40"/>
      <c r="CE3" s="40"/>
      <c r="CG3" s="47"/>
      <c r="CH3" s="17"/>
      <c r="CI3" s="40"/>
      <c r="CJ3" s="40"/>
      <c r="CK3" s="40"/>
      <c r="CL3" s="40"/>
      <c r="CM3" s="40"/>
      <c r="CN3" s="40"/>
      <c r="CO3" s="40"/>
      <c r="CQ3" s="47"/>
      <c r="CR3" s="17"/>
      <c r="CS3" s="40"/>
      <c r="CT3" s="40"/>
      <c r="CU3" s="40"/>
      <c r="CV3" s="40"/>
      <c r="CW3" s="40"/>
      <c r="CX3" s="40"/>
      <c r="CY3" s="40"/>
      <c r="DA3" s="47"/>
      <c r="DB3" s="17"/>
      <c r="DC3" s="40"/>
      <c r="DD3" s="40"/>
      <c r="DE3" s="40"/>
      <c r="DF3" s="40"/>
      <c r="DG3" s="40"/>
      <c r="DH3" s="40"/>
      <c r="DI3" s="40"/>
      <c r="DK3" s="48"/>
      <c r="DL3" s="17"/>
      <c r="DM3" s="40"/>
      <c r="DN3" s="40"/>
      <c r="DO3" s="40"/>
      <c r="DP3" s="40"/>
      <c r="DQ3" s="40"/>
      <c r="DR3" s="40"/>
      <c r="DS3" s="40"/>
      <c r="DU3" s="47"/>
      <c r="DV3" s="17"/>
      <c r="DW3" s="40"/>
      <c r="DX3" s="40"/>
      <c r="DY3" s="40"/>
      <c r="DZ3" s="40"/>
      <c r="EA3" s="40"/>
      <c r="EB3" s="40"/>
      <c r="EC3" s="40"/>
      <c r="EE3" s="47"/>
      <c r="EF3" s="17"/>
      <c r="EG3" s="40"/>
      <c r="EH3" s="40"/>
      <c r="EI3" s="40"/>
      <c r="EJ3" s="40"/>
      <c r="EK3" s="40"/>
      <c r="EL3" s="40"/>
      <c r="EM3" s="40"/>
      <c r="EO3" s="47"/>
      <c r="EP3" s="17"/>
      <c r="EQ3" s="40"/>
      <c r="ER3" s="40"/>
      <c r="ES3" s="40"/>
      <c r="ET3" s="40"/>
      <c r="EU3" s="40"/>
      <c r="EV3" s="40"/>
      <c r="EW3" s="40"/>
      <c r="EY3" s="48"/>
      <c r="EZ3" s="17"/>
      <c r="FA3" s="40"/>
      <c r="FB3" s="40"/>
      <c r="FC3" s="40"/>
      <c r="FD3" s="40"/>
      <c r="FE3" s="40"/>
      <c r="FF3" s="40"/>
      <c r="FG3" s="40"/>
      <c r="FI3" s="47"/>
      <c r="FJ3" s="17"/>
      <c r="FK3" s="40"/>
      <c r="FL3" s="40"/>
      <c r="FM3" s="40"/>
      <c r="FN3" s="40"/>
      <c r="FO3" s="40"/>
      <c r="FP3" s="40"/>
      <c r="FQ3" s="40"/>
      <c r="FS3" s="47"/>
      <c r="FT3" s="17"/>
      <c r="FU3" s="40"/>
      <c r="FV3" s="40"/>
      <c r="FW3" s="40"/>
      <c r="FX3" s="40"/>
      <c r="FY3" s="40"/>
      <c r="FZ3" s="40"/>
      <c r="GA3" s="40"/>
      <c r="GC3" s="47"/>
      <c r="GD3" s="17"/>
      <c r="GE3" s="40"/>
      <c r="GF3" s="40"/>
      <c r="GG3" s="40"/>
      <c r="GH3" s="40"/>
      <c r="GI3" s="40"/>
      <c r="GJ3" s="40"/>
      <c r="GK3" s="40"/>
      <c r="GM3" s="48"/>
      <c r="GN3" s="17"/>
      <c r="GO3" s="40"/>
      <c r="GP3" s="40"/>
      <c r="GQ3" s="40"/>
      <c r="GR3" s="40"/>
      <c r="GS3" s="40"/>
      <c r="GT3" s="40"/>
      <c r="GU3" s="40"/>
      <c r="GW3" s="47"/>
      <c r="GX3" s="17"/>
      <c r="GY3" s="40"/>
      <c r="GZ3" s="40"/>
      <c r="HA3" s="40"/>
      <c r="HB3" s="40"/>
      <c r="HC3" s="40"/>
      <c r="HD3" s="40"/>
      <c r="HE3" s="40"/>
      <c r="HG3" s="47"/>
      <c r="HH3" s="17"/>
      <c r="HI3" s="40"/>
      <c r="HJ3" s="40"/>
      <c r="HK3" s="40"/>
      <c r="HL3" s="40"/>
      <c r="HM3" s="40"/>
      <c r="HN3" s="40"/>
      <c r="HO3" s="40"/>
      <c r="HQ3" s="47"/>
      <c r="HR3" s="17"/>
      <c r="HS3" s="40"/>
      <c r="HT3" s="40"/>
      <c r="HU3" s="40"/>
      <c r="HV3" s="40"/>
      <c r="HW3" s="40"/>
      <c r="HX3" s="40"/>
      <c r="HY3" s="40"/>
      <c r="IA3" s="48"/>
      <c r="IB3" s="17"/>
      <c r="IC3" s="40"/>
      <c r="ID3" s="40"/>
      <c r="IE3" s="40"/>
      <c r="IF3" s="40"/>
      <c r="IG3" s="40"/>
      <c r="IH3" s="40"/>
      <c r="II3" s="40"/>
      <c r="IK3" s="47"/>
      <c r="IL3" s="17"/>
      <c r="IM3" s="40"/>
      <c r="IN3" s="40"/>
      <c r="IO3" s="40"/>
      <c r="IP3" s="40"/>
      <c r="IQ3" s="40"/>
      <c r="IR3" s="40"/>
      <c r="IS3" s="40"/>
      <c r="IU3" s="47"/>
      <c r="IV3" s="17"/>
      <c r="IW3" s="40"/>
      <c r="IX3" s="40"/>
      <c r="IY3" s="40"/>
      <c r="IZ3" s="40"/>
      <c r="JA3" s="40"/>
      <c r="JB3" s="40"/>
      <c r="JC3" s="40"/>
      <c r="JE3" s="47"/>
      <c r="JF3" s="17"/>
      <c r="JG3" s="40"/>
      <c r="JH3" s="40"/>
      <c r="JI3" s="40"/>
      <c r="JJ3" s="40"/>
      <c r="JK3" s="40"/>
      <c r="JL3" s="40"/>
      <c r="JM3" s="40"/>
      <c r="JO3" s="47"/>
    </row>
    <row r="4" spans="1:275" ht="12.75" customHeight="1" x14ac:dyDescent="0.2">
      <c r="A4" s="42" t="s">
        <v>13</v>
      </c>
      <c r="B4" s="117" t="s">
        <v>15</v>
      </c>
      <c r="C4" s="117"/>
      <c r="D4" s="103"/>
      <c r="E4" s="49" t="s">
        <v>77</v>
      </c>
      <c r="F4" s="50"/>
      <c r="G4" s="50"/>
      <c r="H4" s="50"/>
      <c r="I4" s="48"/>
      <c r="J4" s="48"/>
      <c r="K4" s="50"/>
      <c r="L4" s="50"/>
      <c r="M4" s="50"/>
      <c r="N4" s="50"/>
      <c r="O4" s="50"/>
      <c r="P4" s="50"/>
      <c r="Q4" s="51"/>
      <c r="R4" s="52"/>
      <c r="S4" s="50"/>
      <c r="T4" s="50"/>
      <c r="U4" s="50"/>
      <c r="V4" s="50"/>
      <c r="W4" s="50"/>
      <c r="Y4" s="53"/>
      <c r="Z4" s="54"/>
      <c r="AA4" s="50"/>
      <c r="AB4" s="50"/>
      <c r="AC4" s="50"/>
      <c r="AD4" s="50"/>
      <c r="AE4" s="50"/>
      <c r="AF4" s="50"/>
      <c r="AG4" s="50"/>
      <c r="AI4" s="53"/>
      <c r="AJ4" s="54"/>
      <c r="AK4" s="50"/>
      <c r="AL4" s="50"/>
      <c r="AM4" s="50"/>
      <c r="AN4" s="50"/>
      <c r="AO4" s="50"/>
      <c r="AP4" s="50"/>
      <c r="AQ4" s="50"/>
      <c r="AS4" s="53"/>
      <c r="AT4" s="54"/>
      <c r="AU4" s="50"/>
      <c r="AV4" s="50"/>
      <c r="AW4" s="50"/>
      <c r="AX4" s="50"/>
      <c r="AY4" s="50"/>
      <c r="AZ4" s="50"/>
      <c r="BA4" s="50"/>
      <c r="BC4" s="53"/>
      <c r="BD4" s="54"/>
      <c r="BE4" s="50"/>
      <c r="BF4" s="50"/>
      <c r="BG4" s="50"/>
      <c r="BH4" s="50"/>
      <c r="BI4" s="50"/>
      <c r="BJ4" s="50"/>
      <c r="BK4" s="50"/>
      <c r="BM4" s="53"/>
      <c r="BN4" s="54"/>
      <c r="BO4" s="50"/>
      <c r="BP4" s="50"/>
      <c r="BQ4" s="50"/>
      <c r="BR4" s="50"/>
      <c r="BS4" s="50"/>
      <c r="BT4" s="50"/>
      <c r="BU4" s="50"/>
      <c r="BW4" s="50"/>
      <c r="BX4" s="54"/>
      <c r="BY4" s="50"/>
      <c r="BZ4" s="50"/>
      <c r="CA4" s="50"/>
      <c r="CB4" s="50"/>
      <c r="CC4" s="50"/>
      <c r="CD4" s="50"/>
      <c r="CE4" s="50"/>
      <c r="CG4" s="53"/>
      <c r="CH4" s="54"/>
      <c r="CI4" s="50"/>
      <c r="CJ4" s="50"/>
      <c r="CK4" s="50"/>
      <c r="CL4" s="50"/>
      <c r="CM4" s="50"/>
      <c r="CN4" s="50"/>
      <c r="CO4" s="50"/>
      <c r="CQ4" s="53"/>
      <c r="CR4" s="54"/>
      <c r="CS4" s="50"/>
      <c r="CT4" s="50"/>
      <c r="CU4" s="50"/>
      <c r="CV4" s="50"/>
      <c r="CW4" s="50"/>
      <c r="CX4" s="50"/>
      <c r="CY4" s="50"/>
      <c r="DA4" s="53"/>
      <c r="DB4" s="54"/>
      <c r="DC4" s="50"/>
      <c r="DD4" s="50"/>
      <c r="DE4" s="50"/>
      <c r="DF4" s="50"/>
      <c r="DG4" s="50"/>
      <c r="DH4" s="50"/>
      <c r="DI4" s="50"/>
      <c r="DK4" s="50"/>
      <c r="DL4" s="54"/>
      <c r="DM4" s="50"/>
      <c r="DN4" s="50"/>
      <c r="DO4" s="50"/>
      <c r="DP4" s="50"/>
      <c r="DQ4" s="50"/>
      <c r="DR4" s="50"/>
      <c r="DS4" s="50"/>
      <c r="DU4" s="53"/>
      <c r="DV4" s="54"/>
      <c r="DW4" s="50"/>
      <c r="DX4" s="50"/>
      <c r="DY4" s="50"/>
      <c r="DZ4" s="50"/>
      <c r="EA4" s="50"/>
      <c r="EB4" s="50"/>
      <c r="EC4" s="50"/>
      <c r="EE4" s="53"/>
      <c r="EF4" s="54"/>
      <c r="EG4" s="50"/>
      <c r="EH4" s="50"/>
      <c r="EI4" s="50"/>
      <c r="EJ4" s="50"/>
      <c r="EK4" s="50"/>
      <c r="EL4" s="50"/>
      <c r="EM4" s="50"/>
      <c r="EO4" s="53"/>
      <c r="EP4" s="54"/>
      <c r="EQ4" s="50"/>
      <c r="ER4" s="50"/>
      <c r="ES4" s="50"/>
      <c r="ET4" s="50"/>
      <c r="EU4" s="50"/>
      <c r="EV4" s="50"/>
      <c r="EW4" s="50"/>
      <c r="EY4" s="50"/>
      <c r="EZ4" s="54"/>
      <c r="FA4" s="50"/>
      <c r="FB4" s="50"/>
      <c r="FC4" s="50"/>
      <c r="FD4" s="50"/>
      <c r="FE4" s="50"/>
      <c r="FF4" s="50"/>
      <c r="FG4" s="50"/>
      <c r="FI4" s="53"/>
      <c r="FJ4" s="54"/>
      <c r="FK4" s="50"/>
      <c r="FL4" s="50"/>
      <c r="FM4" s="50"/>
      <c r="FN4" s="50"/>
      <c r="FO4" s="50"/>
      <c r="FP4" s="50"/>
      <c r="FQ4" s="50"/>
      <c r="FS4" s="53"/>
      <c r="FT4" s="54"/>
      <c r="FU4" s="50"/>
      <c r="FV4" s="50"/>
      <c r="FW4" s="50"/>
      <c r="FX4" s="50"/>
      <c r="FY4" s="50"/>
      <c r="FZ4" s="50"/>
      <c r="GA4" s="50"/>
      <c r="GC4" s="53"/>
      <c r="GD4" s="54"/>
      <c r="GE4" s="50"/>
      <c r="GF4" s="50"/>
      <c r="GG4" s="50"/>
      <c r="GH4" s="50"/>
      <c r="GI4" s="50"/>
      <c r="GJ4" s="50"/>
      <c r="GK4" s="50"/>
      <c r="GM4" s="50"/>
      <c r="GN4" s="54"/>
      <c r="GO4" s="50"/>
      <c r="GP4" s="50"/>
      <c r="GQ4" s="50"/>
      <c r="GR4" s="50"/>
      <c r="GS4" s="50"/>
      <c r="GT4" s="50"/>
      <c r="GU4" s="50"/>
      <c r="GW4" s="53"/>
      <c r="GX4" s="54"/>
      <c r="GY4" s="50"/>
      <c r="GZ4" s="50"/>
      <c r="HA4" s="50"/>
      <c r="HB4" s="50"/>
      <c r="HC4" s="50"/>
      <c r="HD4" s="50"/>
      <c r="HE4" s="50"/>
      <c r="HG4" s="53"/>
      <c r="HH4" s="54"/>
      <c r="HI4" s="50"/>
      <c r="HJ4" s="50"/>
      <c r="HK4" s="50"/>
      <c r="HL4" s="50"/>
      <c r="HM4" s="50"/>
      <c r="HN4" s="50"/>
      <c r="HO4" s="50"/>
      <c r="HQ4" s="53"/>
      <c r="HR4" s="54"/>
      <c r="HS4" s="50"/>
      <c r="HT4" s="50"/>
      <c r="HU4" s="50"/>
      <c r="HV4" s="50"/>
      <c r="HW4" s="50"/>
      <c r="HX4" s="50"/>
      <c r="HY4" s="50"/>
      <c r="IA4" s="50"/>
      <c r="IB4" s="54"/>
      <c r="IC4" s="50"/>
      <c r="ID4" s="50"/>
      <c r="IE4" s="50"/>
      <c r="IF4" s="50"/>
      <c r="IG4" s="50"/>
      <c r="IH4" s="50"/>
      <c r="II4" s="50"/>
      <c r="IK4" s="53"/>
      <c r="IL4" s="54"/>
      <c r="IM4" s="50"/>
      <c r="IN4" s="50"/>
      <c r="IO4" s="50"/>
      <c r="IP4" s="50"/>
      <c r="IQ4" s="50"/>
      <c r="IR4" s="50"/>
      <c r="IS4" s="50"/>
      <c r="IU4" s="53"/>
      <c r="IV4" s="54"/>
      <c r="IW4" s="50"/>
      <c r="IX4" s="50"/>
      <c r="IY4" s="50"/>
      <c r="IZ4" s="50"/>
      <c r="JA4" s="50"/>
      <c r="JB4" s="50"/>
      <c r="JC4" s="50"/>
      <c r="JE4" s="53"/>
      <c r="JF4" s="54"/>
      <c r="JG4" s="50"/>
      <c r="JH4" s="50"/>
      <c r="JI4" s="50"/>
      <c r="JJ4" s="50"/>
      <c r="JK4" s="50"/>
      <c r="JL4" s="50"/>
      <c r="JM4" s="50"/>
      <c r="JO4" s="53"/>
    </row>
    <row r="5" spans="1:275" ht="12.75" customHeight="1" x14ac:dyDescent="0.2">
      <c r="A5" s="55" t="s">
        <v>123</v>
      </c>
      <c r="B5" s="118">
        <v>5</v>
      </c>
      <c r="C5" s="118"/>
      <c r="D5" s="56"/>
      <c r="E5" s="49" t="s">
        <v>78</v>
      </c>
      <c r="F5" s="50"/>
      <c r="G5" s="40"/>
      <c r="H5" s="40"/>
      <c r="I5" s="48"/>
      <c r="J5" s="48"/>
      <c r="K5" s="40"/>
      <c r="L5" s="40"/>
      <c r="M5" s="40"/>
      <c r="N5" s="40"/>
      <c r="O5" s="48"/>
      <c r="P5" s="50"/>
      <c r="Q5" s="57"/>
      <c r="R5" s="46"/>
      <c r="S5" s="40"/>
      <c r="T5" s="40"/>
      <c r="U5" s="40"/>
      <c r="V5" s="40"/>
      <c r="W5" s="40"/>
      <c r="Y5" s="47"/>
      <c r="Z5" s="54"/>
      <c r="AA5" s="40"/>
      <c r="AB5" s="40"/>
      <c r="AC5" s="40"/>
      <c r="AD5" s="40"/>
      <c r="AE5" s="40"/>
      <c r="AF5" s="40"/>
      <c r="AG5" s="40"/>
      <c r="AI5" s="47"/>
      <c r="AJ5" s="54"/>
      <c r="AK5" s="40"/>
      <c r="AL5" s="40"/>
      <c r="AM5" s="40"/>
      <c r="AN5" s="40"/>
      <c r="AO5" s="40"/>
      <c r="AP5" s="40"/>
      <c r="AQ5" s="40"/>
      <c r="AS5" s="47"/>
      <c r="AT5" s="54"/>
      <c r="AU5" s="40"/>
      <c r="AV5" s="40"/>
      <c r="AW5" s="40"/>
      <c r="AX5" s="40"/>
      <c r="AY5" s="40"/>
      <c r="AZ5" s="40"/>
      <c r="BA5" s="40"/>
      <c r="BC5" s="47"/>
      <c r="BD5" s="54"/>
      <c r="BE5" s="40"/>
      <c r="BF5" s="40"/>
      <c r="BG5" s="40"/>
      <c r="BH5" s="40"/>
      <c r="BI5" s="40"/>
      <c r="BJ5" s="40"/>
      <c r="BK5" s="40"/>
      <c r="BM5" s="47"/>
      <c r="BN5" s="54"/>
      <c r="BO5" s="40"/>
      <c r="BP5" s="40"/>
      <c r="BQ5" s="40"/>
      <c r="BR5" s="40"/>
      <c r="BS5" s="40"/>
      <c r="BT5" s="40"/>
      <c r="BU5" s="40"/>
      <c r="BW5" s="48"/>
      <c r="BX5" s="54"/>
      <c r="BY5" s="40"/>
      <c r="BZ5" s="40"/>
      <c r="CA5" s="40"/>
      <c r="CB5" s="40"/>
      <c r="CC5" s="40"/>
      <c r="CD5" s="40"/>
      <c r="CE5" s="40"/>
      <c r="CG5" s="47"/>
      <c r="CH5" s="54"/>
      <c r="CI5" s="40"/>
      <c r="CJ5" s="40"/>
      <c r="CK5" s="40"/>
      <c r="CL5" s="40"/>
      <c r="CM5" s="40"/>
      <c r="CN5" s="40"/>
      <c r="CO5" s="40"/>
      <c r="CQ5" s="47"/>
      <c r="CR5" s="54"/>
      <c r="CS5" s="40"/>
      <c r="CT5" s="40"/>
      <c r="CU5" s="40"/>
      <c r="CV5" s="40"/>
      <c r="CW5" s="40"/>
      <c r="CX5" s="40"/>
      <c r="CY5" s="40"/>
      <c r="DA5" s="47"/>
      <c r="DB5" s="54"/>
      <c r="DC5" s="40"/>
      <c r="DD5" s="40"/>
      <c r="DE5" s="40"/>
      <c r="DF5" s="40"/>
      <c r="DG5" s="40"/>
      <c r="DH5" s="40"/>
      <c r="DI5" s="40"/>
      <c r="DK5" s="48"/>
      <c r="DL5" s="54"/>
      <c r="DM5" s="40"/>
      <c r="DN5" s="40"/>
      <c r="DO5" s="40"/>
      <c r="DP5" s="40"/>
      <c r="DQ5" s="40"/>
      <c r="DR5" s="40"/>
      <c r="DS5" s="40"/>
      <c r="DU5" s="47"/>
      <c r="DV5" s="54"/>
      <c r="DW5" s="40"/>
      <c r="DX5" s="40"/>
      <c r="DY5" s="40"/>
      <c r="DZ5" s="40"/>
      <c r="EA5" s="40"/>
      <c r="EB5" s="40"/>
      <c r="EC5" s="40"/>
      <c r="EE5" s="47"/>
      <c r="EF5" s="54"/>
      <c r="EG5" s="40"/>
      <c r="EH5" s="40"/>
      <c r="EI5" s="40"/>
      <c r="EJ5" s="40"/>
      <c r="EK5" s="40"/>
      <c r="EL5" s="40"/>
      <c r="EM5" s="40"/>
      <c r="EO5" s="47"/>
      <c r="EP5" s="54"/>
      <c r="EQ5" s="40"/>
      <c r="ER5" s="40"/>
      <c r="ES5" s="40"/>
      <c r="ET5" s="40"/>
      <c r="EU5" s="40"/>
      <c r="EV5" s="40"/>
      <c r="EW5" s="40"/>
      <c r="EY5" s="48"/>
      <c r="EZ5" s="54"/>
      <c r="FA5" s="40"/>
      <c r="FB5" s="40"/>
      <c r="FC5" s="40"/>
      <c r="FD5" s="40"/>
      <c r="FE5" s="40"/>
      <c r="FF5" s="40"/>
      <c r="FG5" s="40"/>
      <c r="FI5" s="47"/>
      <c r="FJ5" s="54"/>
      <c r="FK5" s="40"/>
      <c r="FL5" s="40"/>
      <c r="FM5" s="40"/>
      <c r="FN5" s="40"/>
      <c r="FO5" s="40"/>
      <c r="FP5" s="40"/>
      <c r="FQ5" s="40"/>
      <c r="FS5" s="47"/>
      <c r="FT5" s="54"/>
      <c r="FU5" s="40"/>
      <c r="FV5" s="40"/>
      <c r="FW5" s="40"/>
      <c r="FX5" s="40"/>
      <c r="FY5" s="40"/>
      <c r="FZ5" s="40"/>
      <c r="GA5" s="40"/>
      <c r="GC5" s="47"/>
      <c r="GD5" s="54"/>
      <c r="GE5" s="40"/>
      <c r="GF5" s="40"/>
      <c r="GG5" s="40"/>
      <c r="GH5" s="40"/>
      <c r="GI5" s="40"/>
      <c r="GJ5" s="40"/>
      <c r="GK5" s="40"/>
      <c r="GM5" s="48"/>
      <c r="GN5" s="54"/>
      <c r="GO5" s="40"/>
      <c r="GP5" s="40"/>
      <c r="GQ5" s="40"/>
      <c r="GR5" s="40"/>
      <c r="GS5" s="40"/>
      <c r="GT5" s="40"/>
      <c r="GU5" s="40"/>
      <c r="GW5" s="47"/>
      <c r="GX5" s="54"/>
      <c r="GY5" s="40"/>
      <c r="GZ5" s="40"/>
      <c r="HA5" s="40"/>
      <c r="HB5" s="40"/>
      <c r="HC5" s="40"/>
      <c r="HD5" s="40"/>
      <c r="HE5" s="40"/>
      <c r="HG5" s="47"/>
      <c r="HH5" s="54"/>
      <c r="HI5" s="40"/>
      <c r="HJ5" s="40"/>
      <c r="HK5" s="40"/>
      <c r="HL5" s="40"/>
      <c r="HM5" s="40"/>
      <c r="HN5" s="40"/>
      <c r="HO5" s="40"/>
      <c r="HQ5" s="47"/>
      <c r="HR5" s="54"/>
      <c r="HS5" s="40"/>
      <c r="HT5" s="40"/>
      <c r="HU5" s="40"/>
      <c r="HV5" s="40"/>
      <c r="HW5" s="40"/>
      <c r="HX5" s="40"/>
      <c r="HY5" s="40"/>
      <c r="IA5" s="48"/>
      <c r="IB5" s="54"/>
      <c r="IC5" s="40"/>
      <c r="ID5" s="40"/>
      <c r="IE5" s="40"/>
      <c r="IF5" s="40"/>
      <c r="IG5" s="40"/>
      <c r="IH5" s="40"/>
      <c r="II5" s="40"/>
      <c r="IK5" s="47"/>
      <c r="IL5" s="54"/>
      <c r="IM5" s="40"/>
      <c r="IN5" s="40"/>
      <c r="IO5" s="40"/>
      <c r="IP5" s="40"/>
      <c r="IQ5" s="40"/>
      <c r="IR5" s="40"/>
      <c r="IS5" s="40"/>
      <c r="IU5" s="47"/>
      <c r="IV5" s="54"/>
      <c r="IW5" s="40"/>
      <c r="IX5" s="40"/>
      <c r="IY5" s="40"/>
      <c r="IZ5" s="40"/>
      <c r="JA5" s="40"/>
      <c r="JB5" s="40"/>
      <c r="JC5" s="40"/>
      <c r="JE5" s="47"/>
      <c r="JF5" s="54"/>
      <c r="JG5" s="40"/>
      <c r="JH5" s="40"/>
      <c r="JI5" s="40"/>
      <c r="JJ5" s="40"/>
      <c r="JK5" s="40"/>
      <c r="JL5" s="40"/>
      <c r="JM5" s="40"/>
      <c r="JO5" s="47"/>
    </row>
    <row r="6" spans="1:275" ht="12.75" customHeight="1" x14ac:dyDescent="0.2">
      <c r="A6" s="42" t="s">
        <v>97</v>
      </c>
      <c r="B6" s="119">
        <v>35</v>
      </c>
      <c r="C6" s="120"/>
      <c r="D6" s="56"/>
      <c r="E6" s="49" t="s">
        <v>80</v>
      </c>
      <c r="F6" s="50"/>
      <c r="G6" s="40"/>
      <c r="H6" s="40"/>
      <c r="I6" s="48"/>
      <c r="J6" s="48"/>
      <c r="K6" s="40"/>
      <c r="L6" s="40"/>
      <c r="M6" s="40"/>
      <c r="N6" s="40"/>
      <c r="O6" s="48"/>
      <c r="P6" s="50"/>
      <c r="Q6" s="57"/>
      <c r="R6" s="46"/>
      <c r="S6" s="40"/>
      <c r="T6" s="40"/>
      <c r="U6" s="40"/>
      <c r="V6" s="40"/>
      <c r="W6" s="40"/>
      <c r="Y6" s="47"/>
      <c r="Z6" s="54"/>
      <c r="AA6" s="40"/>
      <c r="AB6" s="40"/>
      <c r="AC6" s="40"/>
      <c r="AD6" s="40"/>
      <c r="AE6" s="40"/>
      <c r="AF6" s="40"/>
      <c r="AG6" s="40"/>
      <c r="AI6" s="47"/>
      <c r="AJ6" s="54"/>
      <c r="AK6" s="40"/>
      <c r="AL6" s="40"/>
      <c r="AM6" s="40"/>
      <c r="AN6" s="40"/>
      <c r="AO6" s="40"/>
      <c r="AP6" s="40"/>
      <c r="AQ6" s="40"/>
      <c r="AS6" s="47"/>
      <c r="AT6" s="54"/>
      <c r="AU6" s="40"/>
      <c r="AV6" s="40"/>
      <c r="AW6" s="40"/>
      <c r="AX6" s="40"/>
      <c r="AY6" s="40"/>
      <c r="AZ6" s="40"/>
      <c r="BA6" s="40"/>
      <c r="BC6" s="47"/>
      <c r="BD6" s="54"/>
      <c r="BE6" s="40"/>
      <c r="BF6" s="40"/>
      <c r="BG6" s="40"/>
      <c r="BH6" s="40"/>
      <c r="BI6" s="40"/>
      <c r="BJ6" s="40"/>
      <c r="BK6" s="40"/>
      <c r="BM6" s="47"/>
      <c r="BN6" s="54"/>
      <c r="BO6" s="40"/>
      <c r="BP6" s="40"/>
      <c r="BQ6" s="40"/>
      <c r="BR6" s="40"/>
      <c r="BS6" s="40"/>
      <c r="BT6" s="40"/>
      <c r="BU6" s="40"/>
      <c r="BW6" s="48"/>
      <c r="BX6" s="54"/>
      <c r="BY6" s="40"/>
      <c r="BZ6" s="40"/>
      <c r="CA6" s="40"/>
      <c r="CB6" s="40"/>
      <c r="CC6" s="40"/>
      <c r="CD6" s="40"/>
      <c r="CE6" s="40"/>
      <c r="CG6" s="47"/>
      <c r="CH6" s="54"/>
      <c r="CI6" s="40"/>
      <c r="CJ6" s="40"/>
      <c r="CK6" s="40"/>
      <c r="CL6" s="40"/>
      <c r="CM6" s="40"/>
      <c r="CN6" s="40"/>
      <c r="CO6" s="40"/>
      <c r="CQ6" s="47"/>
      <c r="CR6" s="54"/>
      <c r="CS6" s="40"/>
      <c r="CT6" s="40"/>
      <c r="CU6" s="40"/>
      <c r="CV6" s="40"/>
      <c r="CW6" s="40"/>
      <c r="CX6" s="40"/>
      <c r="CY6" s="40"/>
      <c r="DA6" s="47"/>
      <c r="DB6" s="54"/>
      <c r="DC6" s="40"/>
      <c r="DD6" s="40"/>
      <c r="DE6" s="40"/>
      <c r="DF6" s="40"/>
      <c r="DG6" s="40"/>
      <c r="DH6" s="40"/>
      <c r="DI6" s="40"/>
      <c r="DK6" s="48"/>
      <c r="DL6" s="54"/>
      <c r="DM6" s="40"/>
      <c r="DN6" s="40"/>
      <c r="DO6" s="40"/>
      <c r="DP6" s="40"/>
      <c r="DQ6" s="40"/>
      <c r="DR6" s="40"/>
      <c r="DS6" s="40"/>
      <c r="DU6" s="47"/>
      <c r="DV6" s="54"/>
      <c r="DW6" s="40"/>
      <c r="DX6" s="40"/>
      <c r="DY6" s="40"/>
      <c r="DZ6" s="40"/>
      <c r="EA6" s="40"/>
      <c r="EB6" s="40"/>
      <c r="EC6" s="40"/>
      <c r="EE6" s="47"/>
      <c r="EF6" s="54"/>
      <c r="EG6" s="40"/>
      <c r="EH6" s="40"/>
      <c r="EI6" s="40"/>
      <c r="EJ6" s="40"/>
      <c r="EK6" s="40"/>
      <c r="EL6" s="40"/>
      <c r="EM6" s="40"/>
      <c r="EO6" s="47"/>
      <c r="EP6" s="54"/>
      <c r="EQ6" s="40"/>
      <c r="ER6" s="40"/>
      <c r="ES6" s="40"/>
      <c r="ET6" s="40"/>
      <c r="EU6" s="40"/>
      <c r="EV6" s="40"/>
      <c r="EW6" s="40"/>
      <c r="EY6" s="48"/>
      <c r="EZ6" s="54"/>
      <c r="FA6" s="40"/>
      <c r="FB6" s="40"/>
      <c r="FC6" s="40"/>
      <c r="FD6" s="40"/>
      <c r="FE6" s="40"/>
      <c r="FF6" s="40"/>
      <c r="FG6" s="40"/>
      <c r="FI6" s="47"/>
      <c r="FJ6" s="54"/>
      <c r="FK6" s="40"/>
      <c r="FL6" s="40"/>
      <c r="FM6" s="40"/>
      <c r="FN6" s="40"/>
      <c r="FO6" s="40"/>
      <c r="FP6" s="40"/>
      <c r="FQ6" s="40"/>
      <c r="FS6" s="47"/>
      <c r="FT6" s="54"/>
      <c r="FU6" s="40"/>
      <c r="FV6" s="40"/>
      <c r="FW6" s="40"/>
      <c r="FX6" s="40"/>
      <c r="FY6" s="40"/>
      <c r="FZ6" s="40"/>
      <c r="GA6" s="40"/>
      <c r="GC6" s="47"/>
      <c r="GD6" s="54"/>
      <c r="GE6" s="40"/>
      <c r="GF6" s="40"/>
      <c r="GG6" s="40"/>
      <c r="GH6" s="40"/>
      <c r="GI6" s="40"/>
      <c r="GJ6" s="40"/>
      <c r="GK6" s="40"/>
      <c r="GM6" s="48"/>
      <c r="GN6" s="54"/>
      <c r="GO6" s="40"/>
      <c r="GP6" s="40"/>
      <c r="GQ6" s="40"/>
      <c r="GR6" s="40"/>
      <c r="GS6" s="40"/>
      <c r="GT6" s="40"/>
      <c r="GU6" s="40"/>
      <c r="GW6" s="47"/>
      <c r="GX6" s="54"/>
      <c r="GY6" s="40"/>
      <c r="GZ6" s="40"/>
      <c r="HA6" s="40"/>
      <c r="HB6" s="40"/>
      <c r="HC6" s="40"/>
      <c r="HD6" s="40"/>
      <c r="HE6" s="40"/>
      <c r="HG6" s="47"/>
      <c r="HH6" s="54"/>
      <c r="HI6" s="40"/>
      <c r="HJ6" s="40"/>
      <c r="HK6" s="40"/>
      <c r="HL6" s="40"/>
      <c r="HM6" s="40"/>
      <c r="HN6" s="40"/>
      <c r="HO6" s="40"/>
      <c r="HQ6" s="47"/>
      <c r="HR6" s="54"/>
      <c r="HS6" s="40"/>
      <c r="HT6" s="40"/>
      <c r="HU6" s="40"/>
      <c r="HV6" s="40"/>
      <c r="HW6" s="40"/>
      <c r="HX6" s="40"/>
      <c r="HY6" s="40"/>
      <c r="IA6" s="48"/>
      <c r="IB6" s="54"/>
      <c r="IC6" s="40"/>
      <c r="ID6" s="40"/>
      <c r="IE6" s="40"/>
      <c r="IF6" s="40"/>
      <c r="IG6" s="40"/>
      <c r="IH6" s="40"/>
      <c r="II6" s="40"/>
      <c r="IK6" s="47"/>
      <c r="IL6" s="54"/>
      <c r="IM6" s="40"/>
      <c r="IN6" s="40"/>
      <c r="IO6" s="40"/>
      <c r="IP6" s="40"/>
      <c r="IQ6" s="40"/>
      <c r="IR6" s="40"/>
      <c r="IS6" s="40"/>
      <c r="IU6" s="47"/>
      <c r="IV6" s="54"/>
      <c r="IW6" s="40"/>
      <c r="IX6" s="40"/>
      <c r="IY6" s="40"/>
      <c r="IZ6" s="40"/>
      <c r="JA6" s="40"/>
      <c r="JB6" s="40"/>
      <c r="JC6" s="40"/>
      <c r="JE6" s="47"/>
      <c r="JF6" s="54"/>
      <c r="JG6" s="40"/>
      <c r="JH6" s="40"/>
      <c r="JI6" s="40"/>
      <c r="JJ6" s="40"/>
      <c r="JK6" s="40"/>
      <c r="JL6" s="40"/>
      <c r="JM6" s="40"/>
      <c r="JO6" s="47"/>
    </row>
    <row r="7" spans="1:275" ht="12.75" customHeight="1" x14ac:dyDescent="0.2">
      <c r="A7" s="42" t="s">
        <v>98</v>
      </c>
      <c r="B7" s="119">
        <v>43</v>
      </c>
      <c r="C7" s="119"/>
      <c r="D7" s="56"/>
      <c r="E7" s="49" t="s">
        <v>79</v>
      </c>
      <c r="F7" s="50"/>
      <c r="G7" s="40"/>
      <c r="H7" s="40"/>
      <c r="I7" s="48"/>
      <c r="J7" s="48"/>
      <c r="K7" s="40"/>
      <c r="L7" s="40"/>
      <c r="M7" s="40"/>
      <c r="N7" s="40"/>
      <c r="O7" s="48"/>
      <c r="P7" s="50"/>
      <c r="Q7" s="57"/>
      <c r="R7" s="46"/>
      <c r="S7" s="40"/>
      <c r="T7" s="40"/>
      <c r="U7" s="40"/>
      <c r="V7" s="40"/>
      <c r="W7" s="40"/>
      <c r="Y7" s="47"/>
      <c r="Z7" s="54"/>
      <c r="AA7" s="40"/>
      <c r="AB7" s="40"/>
      <c r="AC7" s="40"/>
      <c r="AD7" s="40"/>
      <c r="AE7" s="40"/>
      <c r="AF7" s="40"/>
      <c r="AG7" s="40"/>
      <c r="AI7" s="47"/>
      <c r="AJ7" s="54"/>
      <c r="AK7" s="40"/>
      <c r="AL7" s="40"/>
      <c r="AM7" s="40"/>
      <c r="AN7" s="40"/>
      <c r="AO7" s="40"/>
      <c r="AP7" s="40"/>
      <c r="AQ7" s="40"/>
      <c r="AS7" s="47"/>
      <c r="AT7" s="54"/>
      <c r="AU7" s="40"/>
      <c r="AV7" s="40"/>
      <c r="AW7" s="40"/>
      <c r="AX7" s="40"/>
      <c r="AY7" s="40"/>
      <c r="AZ7" s="40"/>
      <c r="BA7" s="40"/>
      <c r="BC7" s="47"/>
      <c r="BD7" s="54"/>
      <c r="BE7" s="40"/>
      <c r="BF7" s="40"/>
      <c r="BG7" s="40"/>
      <c r="BH7" s="40"/>
      <c r="BI7" s="40"/>
      <c r="BJ7" s="40"/>
      <c r="BK7" s="40"/>
      <c r="BM7" s="47"/>
      <c r="BN7" s="54"/>
      <c r="BO7" s="40"/>
      <c r="BP7" s="40"/>
      <c r="BQ7" s="40"/>
      <c r="BR7" s="40"/>
      <c r="BS7" s="40"/>
      <c r="BT7" s="40"/>
      <c r="BU7" s="40"/>
      <c r="BW7" s="48"/>
      <c r="BX7" s="54"/>
      <c r="BY7" s="40"/>
      <c r="BZ7" s="40"/>
      <c r="CA7" s="40"/>
      <c r="CB7" s="40"/>
      <c r="CC7" s="40"/>
      <c r="CD7" s="40"/>
      <c r="CE7" s="40"/>
      <c r="CG7" s="47"/>
      <c r="CH7" s="54"/>
      <c r="CI7" s="40"/>
      <c r="CJ7" s="40"/>
      <c r="CK7" s="40"/>
      <c r="CL7" s="40"/>
      <c r="CM7" s="40"/>
      <c r="CN7" s="40"/>
      <c r="CO7" s="40"/>
      <c r="CQ7" s="47"/>
      <c r="CR7" s="54"/>
      <c r="CS7" s="40"/>
      <c r="CT7" s="40"/>
      <c r="CU7" s="40"/>
      <c r="CV7" s="40"/>
      <c r="CW7" s="40"/>
      <c r="CX7" s="40"/>
      <c r="CY7" s="40"/>
      <c r="DA7" s="47"/>
      <c r="DB7" s="54"/>
      <c r="DC7" s="40"/>
      <c r="DD7" s="40"/>
      <c r="DE7" s="40"/>
      <c r="DF7" s="40"/>
      <c r="DG7" s="40"/>
      <c r="DH7" s="40"/>
      <c r="DI7" s="40"/>
      <c r="DK7" s="48"/>
      <c r="DL7" s="54"/>
      <c r="DM7" s="40"/>
      <c r="DN7" s="40"/>
      <c r="DO7" s="40"/>
      <c r="DP7" s="40"/>
      <c r="DQ7" s="40"/>
      <c r="DR7" s="40"/>
      <c r="DS7" s="40"/>
      <c r="DU7" s="47"/>
      <c r="DV7" s="54"/>
      <c r="DW7" s="40"/>
      <c r="DX7" s="40"/>
      <c r="DY7" s="40"/>
      <c r="DZ7" s="40"/>
      <c r="EA7" s="40"/>
      <c r="EB7" s="40"/>
      <c r="EC7" s="40"/>
      <c r="EE7" s="47"/>
      <c r="EF7" s="54"/>
      <c r="EG7" s="40"/>
      <c r="EH7" s="40"/>
      <c r="EI7" s="40"/>
      <c r="EJ7" s="40"/>
      <c r="EK7" s="40"/>
      <c r="EL7" s="40"/>
      <c r="EM7" s="40"/>
      <c r="EO7" s="47"/>
      <c r="EP7" s="54"/>
      <c r="EQ7" s="40"/>
      <c r="ER7" s="40"/>
      <c r="ES7" s="40"/>
      <c r="ET7" s="40"/>
      <c r="EU7" s="40"/>
      <c r="EV7" s="40"/>
      <c r="EW7" s="40"/>
      <c r="EY7" s="48"/>
      <c r="EZ7" s="54"/>
      <c r="FA7" s="40"/>
      <c r="FB7" s="40"/>
      <c r="FC7" s="40"/>
      <c r="FD7" s="40"/>
      <c r="FE7" s="40"/>
      <c r="FF7" s="40"/>
      <c r="FG7" s="40"/>
      <c r="FI7" s="47"/>
      <c r="FJ7" s="54"/>
      <c r="FK7" s="40"/>
      <c r="FL7" s="40"/>
      <c r="FM7" s="40"/>
      <c r="FN7" s="40"/>
      <c r="FO7" s="40"/>
      <c r="FP7" s="40"/>
      <c r="FQ7" s="40"/>
      <c r="FS7" s="47"/>
      <c r="FT7" s="54"/>
      <c r="FU7" s="40"/>
      <c r="FV7" s="40"/>
      <c r="FW7" s="40"/>
      <c r="FX7" s="40"/>
      <c r="FY7" s="40"/>
      <c r="FZ7" s="40"/>
      <c r="GA7" s="40"/>
      <c r="GC7" s="47"/>
      <c r="GD7" s="54"/>
      <c r="GE7" s="40"/>
      <c r="GF7" s="40"/>
      <c r="GG7" s="40"/>
      <c r="GH7" s="40"/>
      <c r="GI7" s="40"/>
      <c r="GJ7" s="40"/>
      <c r="GK7" s="40"/>
      <c r="GM7" s="48"/>
      <c r="GN7" s="54"/>
      <c r="GO7" s="40"/>
      <c r="GP7" s="40"/>
      <c r="GQ7" s="40"/>
      <c r="GR7" s="40"/>
      <c r="GS7" s="40"/>
      <c r="GT7" s="40"/>
      <c r="GU7" s="40"/>
      <c r="GW7" s="47"/>
      <c r="GX7" s="54"/>
      <c r="GY7" s="40"/>
      <c r="GZ7" s="40"/>
      <c r="HA7" s="40"/>
      <c r="HB7" s="40"/>
      <c r="HC7" s="40"/>
      <c r="HD7" s="40"/>
      <c r="HE7" s="40"/>
      <c r="HG7" s="47"/>
      <c r="HH7" s="54"/>
      <c r="HI7" s="40"/>
      <c r="HJ7" s="40"/>
      <c r="HK7" s="40"/>
      <c r="HL7" s="40"/>
      <c r="HM7" s="40"/>
      <c r="HN7" s="40"/>
      <c r="HO7" s="40"/>
      <c r="HQ7" s="47"/>
      <c r="HR7" s="54"/>
      <c r="HS7" s="40"/>
      <c r="HT7" s="40"/>
      <c r="HU7" s="40"/>
      <c r="HV7" s="40"/>
      <c r="HW7" s="40"/>
      <c r="HX7" s="40"/>
      <c r="HY7" s="40"/>
      <c r="IA7" s="48"/>
      <c r="IB7" s="54"/>
      <c r="IC7" s="40"/>
      <c r="ID7" s="40"/>
      <c r="IE7" s="40"/>
      <c r="IF7" s="40"/>
      <c r="IG7" s="40"/>
      <c r="IH7" s="40"/>
      <c r="II7" s="40"/>
      <c r="IK7" s="47"/>
      <c r="IL7" s="54"/>
      <c r="IM7" s="40"/>
      <c r="IN7" s="40"/>
      <c r="IO7" s="40"/>
      <c r="IP7" s="40"/>
      <c r="IQ7" s="40"/>
      <c r="IR7" s="40"/>
      <c r="IS7" s="40"/>
      <c r="IU7" s="47"/>
      <c r="IV7" s="54"/>
      <c r="IW7" s="40"/>
      <c r="IX7" s="40"/>
      <c r="IY7" s="40"/>
      <c r="IZ7" s="40"/>
      <c r="JA7" s="40"/>
      <c r="JB7" s="40"/>
      <c r="JC7" s="40"/>
      <c r="JE7" s="47"/>
      <c r="JF7" s="54"/>
      <c r="JG7" s="40"/>
      <c r="JH7" s="40"/>
      <c r="JI7" s="40"/>
      <c r="JJ7" s="40"/>
      <c r="JK7" s="40"/>
      <c r="JL7" s="40"/>
      <c r="JM7" s="40"/>
      <c r="JO7" s="47"/>
    </row>
    <row r="8" spans="1:275" ht="12.75" customHeight="1" x14ac:dyDescent="0.2">
      <c r="A8" s="42"/>
      <c r="B8" s="58"/>
      <c r="C8" s="59"/>
      <c r="D8" s="56"/>
      <c r="E8" s="49" t="s">
        <v>37</v>
      </c>
      <c r="F8" s="50"/>
      <c r="G8" s="40"/>
      <c r="H8" s="40"/>
      <c r="I8" s="48"/>
      <c r="J8" s="48"/>
      <c r="K8" s="40"/>
      <c r="L8" s="40"/>
      <c r="M8" s="40"/>
      <c r="N8" s="40"/>
      <c r="O8" s="48"/>
      <c r="P8" s="50"/>
      <c r="Q8" s="57"/>
      <c r="R8" s="46"/>
      <c r="S8" s="40"/>
      <c r="T8" s="40"/>
      <c r="U8" s="40"/>
      <c r="V8" s="40"/>
      <c r="W8" s="40"/>
      <c r="Y8" s="47"/>
      <c r="Z8" s="54"/>
      <c r="AA8" s="40"/>
      <c r="AB8" s="40"/>
      <c r="AC8" s="40"/>
      <c r="AD8" s="40"/>
      <c r="AE8" s="40"/>
      <c r="AF8" s="40"/>
      <c r="AG8" s="40"/>
      <c r="AI8" s="47"/>
      <c r="AJ8" s="54"/>
      <c r="AK8" s="40"/>
      <c r="AL8" s="40"/>
      <c r="AM8" s="40"/>
      <c r="AN8" s="40"/>
      <c r="AO8" s="40"/>
      <c r="AP8" s="40"/>
      <c r="AQ8" s="40"/>
      <c r="AS8" s="47"/>
      <c r="AT8" s="54"/>
      <c r="AU8" s="40"/>
      <c r="AV8" s="40"/>
      <c r="AW8" s="40"/>
      <c r="AX8" s="40"/>
      <c r="AY8" s="40"/>
      <c r="AZ8" s="40"/>
      <c r="BA8" s="40"/>
      <c r="BC8" s="47"/>
      <c r="BD8" s="54"/>
      <c r="BE8" s="40"/>
      <c r="BF8" s="40"/>
      <c r="BG8" s="40"/>
      <c r="BH8" s="40"/>
      <c r="BI8" s="40"/>
      <c r="BJ8" s="40"/>
      <c r="BK8" s="40"/>
      <c r="BM8" s="47"/>
      <c r="BN8" s="54"/>
      <c r="BO8" s="40"/>
      <c r="BP8" s="40"/>
      <c r="BQ8" s="40"/>
      <c r="BR8" s="40"/>
      <c r="BS8" s="40"/>
      <c r="BT8" s="40"/>
      <c r="BU8" s="40"/>
      <c r="BW8" s="48"/>
      <c r="BX8" s="54"/>
      <c r="BY8" s="40"/>
      <c r="BZ8" s="40"/>
      <c r="CA8" s="40"/>
      <c r="CB8" s="40"/>
      <c r="CC8" s="40"/>
      <c r="CD8" s="40"/>
      <c r="CE8" s="40"/>
      <c r="CG8" s="47"/>
      <c r="CH8" s="54"/>
      <c r="CI8" s="40"/>
      <c r="CJ8" s="40"/>
      <c r="CK8" s="40"/>
      <c r="CL8" s="40"/>
      <c r="CM8" s="40"/>
      <c r="CN8" s="40"/>
      <c r="CO8" s="40"/>
      <c r="CQ8" s="47"/>
      <c r="CR8" s="54"/>
      <c r="CS8" s="40"/>
      <c r="CT8" s="40"/>
      <c r="CU8" s="40"/>
      <c r="CV8" s="40"/>
      <c r="CW8" s="40"/>
      <c r="CX8" s="40"/>
      <c r="CY8" s="40"/>
      <c r="DA8" s="47"/>
      <c r="DB8" s="54"/>
      <c r="DC8" s="40"/>
      <c r="DD8" s="40"/>
      <c r="DE8" s="40"/>
      <c r="DF8" s="40"/>
      <c r="DG8" s="40"/>
      <c r="DH8" s="40"/>
      <c r="DI8" s="40"/>
      <c r="DK8" s="48"/>
      <c r="DL8" s="54"/>
      <c r="DM8" s="40"/>
      <c r="DN8" s="40"/>
      <c r="DO8" s="40"/>
      <c r="DP8" s="40"/>
      <c r="DQ8" s="40"/>
      <c r="DR8" s="40"/>
      <c r="DS8" s="40"/>
      <c r="DU8" s="47"/>
      <c r="DV8" s="54"/>
      <c r="DW8" s="40"/>
      <c r="DX8" s="40"/>
      <c r="DY8" s="40"/>
      <c r="DZ8" s="40"/>
      <c r="EA8" s="40"/>
      <c r="EB8" s="40"/>
      <c r="EC8" s="40"/>
      <c r="EE8" s="47"/>
      <c r="EF8" s="54"/>
      <c r="EG8" s="40"/>
      <c r="EH8" s="40"/>
      <c r="EI8" s="40"/>
      <c r="EJ8" s="40"/>
      <c r="EK8" s="40"/>
      <c r="EL8" s="40"/>
      <c r="EM8" s="40"/>
      <c r="EO8" s="47"/>
      <c r="EP8" s="54"/>
      <c r="EQ8" s="40"/>
      <c r="ER8" s="40"/>
      <c r="ES8" s="40"/>
      <c r="ET8" s="40"/>
      <c r="EU8" s="40"/>
      <c r="EV8" s="40"/>
      <c r="EW8" s="40"/>
      <c r="EY8" s="48"/>
      <c r="EZ8" s="54"/>
      <c r="FA8" s="40"/>
      <c r="FB8" s="40"/>
      <c r="FC8" s="40"/>
      <c r="FD8" s="40"/>
      <c r="FE8" s="40"/>
      <c r="FF8" s="40"/>
      <c r="FG8" s="40"/>
      <c r="FI8" s="47"/>
      <c r="FJ8" s="54"/>
      <c r="FK8" s="40"/>
      <c r="FL8" s="40"/>
      <c r="FM8" s="40"/>
      <c r="FN8" s="40"/>
      <c r="FO8" s="40"/>
      <c r="FP8" s="40"/>
      <c r="FQ8" s="40"/>
      <c r="FS8" s="47"/>
      <c r="FT8" s="54"/>
      <c r="FU8" s="40"/>
      <c r="FV8" s="40"/>
      <c r="FW8" s="40"/>
      <c r="FX8" s="40"/>
      <c r="FY8" s="40"/>
      <c r="FZ8" s="40"/>
      <c r="GA8" s="40"/>
      <c r="GC8" s="47"/>
      <c r="GD8" s="54"/>
      <c r="GE8" s="40"/>
      <c r="GF8" s="40"/>
      <c r="GG8" s="40"/>
      <c r="GH8" s="40"/>
      <c r="GI8" s="40"/>
      <c r="GJ8" s="40"/>
      <c r="GK8" s="40"/>
      <c r="GM8" s="48"/>
      <c r="GN8" s="54"/>
      <c r="GO8" s="40"/>
      <c r="GP8" s="40"/>
      <c r="GQ8" s="40"/>
      <c r="GR8" s="40"/>
      <c r="GS8" s="40"/>
      <c r="GT8" s="40"/>
      <c r="GU8" s="40"/>
      <c r="GW8" s="47"/>
      <c r="GX8" s="54"/>
      <c r="GY8" s="40"/>
      <c r="GZ8" s="40"/>
      <c r="HA8" s="40"/>
      <c r="HB8" s="40"/>
      <c r="HC8" s="40"/>
      <c r="HD8" s="40"/>
      <c r="HE8" s="40"/>
      <c r="HG8" s="47"/>
      <c r="HH8" s="54"/>
      <c r="HI8" s="40"/>
      <c r="HJ8" s="40"/>
      <c r="HK8" s="40"/>
      <c r="HL8" s="40"/>
      <c r="HM8" s="40"/>
      <c r="HN8" s="40"/>
      <c r="HO8" s="40"/>
      <c r="HQ8" s="47"/>
      <c r="HR8" s="54"/>
      <c r="HS8" s="40"/>
      <c r="HT8" s="40"/>
      <c r="HU8" s="40"/>
      <c r="HV8" s="40"/>
      <c r="HW8" s="40"/>
      <c r="HX8" s="40"/>
      <c r="HY8" s="40"/>
      <c r="IA8" s="48"/>
      <c r="IB8" s="54"/>
      <c r="IC8" s="40"/>
      <c r="ID8" s="40"/>
      <c r="IE8" s="40"/>
      <c r="IF8" s="40"/>
      <c r="IG8" s="40"/>
      <c r="IH8" s="40"/>
      <c r="II8" s="40"/>
      <c r="IK8" s="47"/>
      <c r="IL8" s="54"/>
      <c r="IM8" s="40"/>
      <c r="IN8" s="40"/>
      <c r="IO8" s="40"/>
      <c r="IP8" s="40"/>
      <c r="IQ8" s="40"/>
      <c r="IR8" s="40"/>
      <c r="IS8" s="40"/>
      <c r="IU8" s="47"/>
      <c r="IV8" s="54"/>
      <c r="IW8" s="40"/>
      <c r="IX8" s="40"/>
      <c r="IY8" s="40"/>
      <c r="IZ8" s="40"/>
      <c r="JA8" s="40"/>
      <c r="JB8" s="40"/>
      <c r="JC8" s="40"/>
      <c r="JE8" s="47"/>
      <c r="JF8" s="54"/>
      <c r="JG8" s="40"/>
      <c r="JH8" s="40"/>
      <c r="JI8" s="40"/>
      <c r="JJ8" s="40"/>
      <c r="JK8" s="40"/>
      <c r="JL8" s="40"/>
      <c r="JM8" s="40"/>
      <c r="JO8" s="47"/>
    </row>
    <row r="9" spans="1:275" ht="12.75" customHeight="1" x14ac:dyDescent="0.2">
      <c r="A9" s="42"/>
      <c r="B9" s="58"/>
      <c r="C9" s="59"/>
      <c r="D9" s="56"/>
      <c r="E9" s="49" t="s">
        <v>76</v>
      </c>
      <c r="F9" s="50"/>
      <c r="G9" s="40"/>
      <c r="H9" s="40"/>
      <c r="I9" s="48"/>
      <c r="J9" s="48"/>
      <c r="K9" s="40"/>
      <c r="L9" s="40"/>
      <c r="M9" s="40"/>
      <c r="N9" s="40"/>
      <c r="O9" s="48"/>
      <c r="P9" s="50"/>
      <c r="Q9" s="57"/>
      <c r="R9" s="46"/>
      <c r="S9" s="40"/>
      <c r="T9" s="40"/>
      <c r="U9" s="40"/>
      <c r="V9" s="40"/>
      <c r="W9" s="40"/>
      <c r="Y9" s="47"/>
      <c r="Z9" s="54"/>
      <c r="AA9" s="40"/>
      <c r="AB9" s="40"/>
      <c r="AC9" s="40"/>
      <c r="AD9" s="40"/>
      <c r="AE9" s="40"/>
      <c r="AF9" s="40"/>
      <c r="AG9" s="40"/>
      <c r="AI9" s="47"/>
      <c r="AJ9" s="54"/>
      <c r="AK9" s="40"/>
      <c r="AL9" s="40"/>
      <c r="AM9" s="40"/>
      <c r="AN9" s="40"/>
      <c r="AO9" s="40"/>
      <c r="AP9" s="40"/>
      <c r="AQ9" s="40"/>
      <c r="AS9" s="47"/>
      <c r="AT9" s="54"/>
      <c r="AU9" s="40"/>
      <c r="AV9" s="40"/>
      <c r="AW9" s="40"/>
      <c r="AX9" s="40"/>
      <c r="AY9" s="40"/>
      <c r="AZ9" s="40"/>
      <c r="BA9" s="40"/>
      <c r="BC9" s="47"/>
      <c r="BD9" s="54"/>
      <c r="BE9" s="40"/>
      <c r="BF9" s="40"/>
      <c r="BG9" s="40"/>
      <c r="BH9" s="40"/>
      <c r="BI9" s="40"/>
      <c r="BJ9" s="40"/>
      <c r="BK9" s="40"/>
      <c r="BM9" s="47"/>
      <c r="BN9" s="54"/>
      <c r="BO9" s="40"/>
      <c r="BP9" s="40"/>
      <c r="BQ9" s="40"/>
      <c r="BR9" s="40"/>
      <c r="BS9" s="40"/>
      <c r="BT9" s="40"/>
      <c r="BU9" s="40"/>
      <c r="BW9" s="48"/>
      <c r="BX9" s="54"/>
      <c r="BY9" s="40"/>
      <c r="BZ9" s="40"/>
      <c r="CA9" s="40"/>
      <c r="CB9" s="40"/>
      <c r="CC9" s="40"/>
      <c r="CD9" s="40"/>
      <c r="CE9" s="40"/>
      <c r="CG9" s="47"/>
      <c r="CH9" s="54"/>
      <c r="CI9" s="40"/>
      <c r="CJ9" s="40"/>
      <c r="CK9" s="40"/>
      <c r="CL9" s="40"/>
      <c r="CM9" s="40"/>
      <c r="CN9" s="40"/>
      <c r="CO9" s="40"/>
      <c r="CQ9" s="47"/>
      <c r="CR9" s="54"/>
      <c r="CS9" s="40"/>
      <c r="CT9" s="40"/>
      <c r="CU9" s="40"/>
      <c r="CV9" s="40"/>
      <c r="CW9" s="40"/>
      <c r="CX9" s="40"/>
      <c r="CY9" s="40"/>
      <c r="DA9" s="47"/>
      <c r="DB9" s="54"/>
      <c r="DC9" s="40"/>
      <c r="DD9" s="40"/>
      <c r="DE9" s="40"/>
      <c r="DF9" s="40"/>
      <c r="DG9" s="40"/>
      <c r="DH9" s="40"/>
      <c r="DI9" s="40"/>
      <c r="DK9" s="48"/>
      <c r="DL9" s="54"/>
      <c r="DM9" s="40"/>
      <c r="DN9" s="40"/>
      <c r="DO9" s="40"/>
      <c r="DP9" s="40"/>
      <c r="DQ9" s="40"/>
      <c r="DR9" s="40"/>
      <c r="DS9" s="40"/>
      <c r="DU9" s="47"/>
      <c r="DV9" s="54"/>
      <c r="DW9" s="40"/>
      <c r="DX9" s="40"/>
      <c r="DY9" s="40"/>
      <c r="DZ9" s="40"/>
      <c r="EA9" s="40"/>
      <c r="EB9" s="40"/>
      <c r="EC9" s="40"/>
      <c r="EE9" s="47"/>
      <c r="EF9" s="54"/>
      <c r="EG9" s="40"/>
      <c r="EH9" s="40"/>
      <c r="EI9" s="40"/>
      <c r="EJ9" s="40"/>
      <c r="EK9" s="40"/>
      <c r="EL9" s="40"/>
      <c r="EM9" s="40"/>
      <c r="EO9" s="47"/>
      <c r="EP9" s="54"/>
      <c r="EQ9" s="40"/>
      <c r="ER9" s="40"/>
      <c r="ES9" s="40"/>
      <c r="ET9" s="40"/>
      <c r="EU9" s="40"/>
      <c r="EV9" s="40"/>
      <c r="EW9" s="40"/>
      <c r="EY9" s="48"/>
      <c r="EZ9" s="54"/>
      <c r="FA9" s="40"/>
      <c r="FB9" s="40"/>
      <c r="FC9" s="40"/>
      <c r="FD9" s="40"/>
      <c r="FE9" s="40"/>
      <c r="FF9" s="40"/>
      <c r="FG9" s="40"/>
      <c r="FI9" s="47"/>
      <c r="FJ9" s="54"/>
      <c r="FK9" s="40"/>
      <c r="FL9" s="40"/>
      <c r="FM9" s="40"/>
      <c r="FN9" s="40"/>
      <c r="FO9" s="40"/>
      <c r="FP9" s="40"/>
      <c r="FQ9" s="40"/>
      <c r="FS9" s="47"/>
      <c r="FT9" s="54"/>
      <c r="FU9" s="40"/>
      <c r="FV9" s="40"/>
      <c r="FW9" s="40"/>
      <c r="FX9" s="40"/>
      <c r="FY9" s="40"/>
      <c r="FZ9" s="40"/>
      <c r="GA9" s="40"/>
      <c r="GC9" s="47"/>
      <c r="GD9" s="54"/>
      <c r="GE9" s="40"/>
      <c r="GF9" s="40"/>
      <c r="GG9" s="40"/>
      <c r="GH9" s="40"/>
      <c r="GI9" s="40"/>
      <c r="GJ9" s="40"/>
      <c r="GK9" s="40"/>
      <c r="GM9" s="48"/>
      <c r="GN9" s="54"/>
      <c r="GO9" s="40"/>
      <c r="GP9" s="40"/>
      <c r="GQ9" s="40"/>
      <c r="GR9" s="40"/>
      <c r="GS9" s="40"/>
      <c r="GT9" s="40"/>
      <c r="GU9" s="40"/>
      <c r="GW9" s="47"/>
      <c r="GX9" s="54"/>
      <c r="GY9" s="40"/>
      <c r="GZ9" s="40"/>
      <c r="HA9" s="40"/>
      <c r="HB9" s="40"/>
      <c r="HC9" s="40"/>
      <c r="HD9" s="40"/>
      <c r="HE9" s="40"/>
      <c r="HG9" s="47"/>
      <c r="HH9" s="54"/>
      <c r="HI9" s="40"/>
      <c r="HJ9" s="40"/>
      <c r="HK9" s="40"/>
      <c r="HL9" s="40"/>
      <c r="HM9" s="40"/>
      <c r="HN9" s="40"/>
      <c r="HO9" s="40"/>
      <c r="HQ9" s="47"/>
      <c r="HR9" s="54"/>
      <c r="HS9" s="40"/>
      <c r="HT9" s="40"/>
      <c r="HU9" s="40"/>
      <c r="HV9" s="40"/>
      <c r="HW9" s="40"/>
      <c r="HX9" s="40"/>
      <c r="HY9" s="40"/>
      <c r="IA9" s="48"/>
      <c r="IB9" s="54"/>
      <c r="IC9" s="40"/>
      <c r="ID9" s="40"/>
      <c r="IE9" s="40"/>
      <c r="IF9" s="40"/>
      <c r="IG9" s="40"/>
      <c r="IH9" s="40"/>
      <c r="II9" s="40"/>
      <c r="IK9" s="47"/>
      <c r="IL9" s="54"/>
      <c r="IM9" s="40"/>
      <c r="IN9" s="40"/>
      <c r="IO9" s="40"/>
      <c r="IP9" s="40"/>
      <c r="IQ9" s="40"/>
      <c r="IR9" s="40"/>
      <c r="IS9" s="40"/>
      <c r="IU9" s="47"/>
      <c r="IV9" s="54"/>
      <c r="IW9" s="40"/>
      <c r="IX9" s="40"/>
      <c r="IY9" s="40"/>
      <c r="IZ9" s="40"/>
      <c r="JA9" s="40"/>
      <c r="JB9" s="40"/>
      <c r="JC9" s="40"/>
      <c r="JE9" s="47"/>
      <c r="JF9" s="54"/>
      <c r="JG9" s="40"/>
      <c r="JH9" s="40"/>
      <c r="JI9" s="40"/>
      <c r="JJ9" s="40"/>
      <c r="JK9" s="40"/>
      <c r="JL9" s="40"/>
      <c r="JM9" s="40"/>
      <c r="JO9" s="47"/>
    </row>
    <row r="10" spans="1:275" ht="12.75" customHeight="1" x14ac:dyDescent="0.2">
      <c r="A10" s="42"/>
      <c r="B10" s="58"/>
      <c r="C10" s="59"/>
      <c r="D10" s="56"/>
      <c r="E10" s="60" t="s">
        <v>38</v>
      </c>
      <c r="F10" s="61"/>
      <c r="G10" s="62"/>
      <c r="H10" s="62"/>
      <c r="I10" s="63"/>
      <c r="J10" s="63"/>
      <c r="K10" s="62"/>
      <c r="L10" s="62"/>
      <c r="M10" s="62"/>
      <c r="N10" s="62"/>
      <c r="O10" s="63"/>
      <c r="P10" s="61"/>
      <c r="Q10" s="64"/>
      <c r="R10" s="46"/>
      <c r="S10" s="40"/>
      <c r="T10" s="40"/>
      <c r="U10" s="40"/>
      <c r="V10" s="40"/>
      <c r="W10" s="40"/>
      <c r="Y10" s="47"/>
      <c r="Z10" s="54"/>
      <c r="AA10" s="40"/>
      <c r="AB10" s="40"/>
      <c r="AC10" s="40"/>
      <c r="AD10" s="40"/>
      <c r="AE10" s="40"/>
      <c r="AF10" s="40"/>
      <c r="AG10" s="40"/>
      <c r="AI10" s="47"/>
      <c r="AJ10" s="54"/>
      <c r="AK10" s="40"/>
      <c r="AL10" s="40"/>
      <c r="AM10" s="40"/>
      <c r="AN10" s="40"/>
      <c r="AO10" s="40"/>
      <c r="AP10" s="40"/>
      <c r="AQ10" s="40"/>
      <c r="AS10" s="47"/>
      <c r="AT10" s="54"/>
      <c r="AU10" s="40"/>
      <c r="AV10" s="40"/>
      <c r="AW10" s="40"/>
      <c r="AX10" s="40"/>
      <c r="AY10" s="40"/>
      <c r="AZ10" s="40"/>
      <c r="BA10" s="40"/>
      <c r="BC10" s="47"/>
      <c r="BD10" s="54"/>
      <c r="BE10" s="40"/>
      <c r="BF10" s="40"/>
      <c r="BG10" s="40"/>
      <c r="BH10" s="40"/>
      <c r="BI10" s="40"/>
      <c r="BJ10" s="40"/>
      <c r="BK10" s="40"/>
      <c r="BM10" s="47"/>
      <c r="BN10" s="54"/>
      <c r="BO10" s="40"/>
      <c r="BP10" s="40"/>
      <c r="BQ10" s="40"/>
      <c r="BR10" s="40"/>
      <c r="BS10" s="40"/>
      <c r="BT10" s="40"/>
      <c r="BU10" s="40"/>
      <c r="BW10" s="48"/>
      <c r="BX10" s="54"/>
      <c r="BY10" s="40"/>
      <c r="BZ10" s="40"/>
      <c r="CA10" s="40"/>
      <c r="CB10" s="40"/>
      <c r="CC10" s="40"/>
      <c r="CD10" s="40"/>
      <c r="CE10" s="40"/>
      <c r="CG10" s="47"/>
      <c r="CH10" s="54"/>
      <c r="CI10" s="40"/>
      <c r="CJ10" s="40"/>
      <c r="CK10" s="40"/>
      <c r="CL10" s="40"/>
      <c r="CM10" s="40"/>
      <c r="CN10" s="40"/>
      <c r="CO10" s="40"/>
      <c r="CQ10" s="47"/>
      <c r="CR10" s="54"/>
      <c r="CS10" s="40"/>
      <c r="CT10" s="40"/>
      <c r="CU10" s="40"/>
      <c r="CV10" s="40"/>
      <c r="CW10" s="40"/>
      <c r="CX10" s="40"/>
      <c r="CY10" s="40"/>
      <c r="DA10" s="47"/>
      <c r="DB10" s="54"/>
      <c r="DC10" s="40"/>
      <c r="DD10" s="40"/>
      <c r="DE10" s="40"/>
      <c r="DF10" s="40"/>
      <c r="DG10" s="40"/>
      <c r="DH10" s="40"/>
      <c r="DI10" s="40"/>
      <c r="DK10" s="48"/>
      <c r="DL10" s="54"/>
      <c r="DM10" s="40"/>
      <c r="DN10" s="40"/>
      <c r="DO10" s="40"/>
      <c r="DP10" s="40"/>
      <c r="DQ10" s="40"/>
      <c r="DR10" s="40"/>
      <c r="DS10" s="40"/>
      <c r="DU10" s="47"/>
      <c r="DV10" s="54"/>
      <c r="DW10" s="40"/>
      <c r="DX10" s="40"/>
      <c r="DY10" s="40"/>
      <c r="DZ10" s="40"/>
      <c r="EA10" s="40"/>
      <c r="EB10" s="40"/>
      <c r="EC10" s="40"/>
      <c r="EE10" s="47"/>
      <c r="EF10" s="54"/>
      <c r="EG10" s="40"/>
      <c r="EH10" s="40"/>
      <c r="EI10" s="40"/>
      <c r="EJ10" s="40"/>
      <c r="EK10" s="40"/>
      <c r="EL10" s="40"/>
      <c r="EM10" s="40"/>
      <c r="EO10" s="47"/>
      <c r="EP10" s="54"/>
      <c r="EQ10" s="40"/>
      <c r="ER10" s="40"/>
      <c r="ES10" s="40"/>
      <c r="ET10" s="40"/>
      <c r="EU10" s="40"/>
      <c r="EV10" s="40"/>
      <c r="EW10" s="40"/>
      <c r="EY10" s="48"/>
      <c r="EZ10" s="54"/>
      <c r="FA10" s="40"/>
      <c r="FB10" s="40"/>
      <c r="FC10" s="40"/>
      <c r="FD10" s="40"/>
      <c r="FE10" s="40"/>
      <c r="FF10" s="40"/>
      <c r="FG10" s="40"/>
      <c r="FI10" s="47"/>
      <c r="FJ10" s="54"/>
      <c r="FK10" s="40"/>
      <c r="FL10" s="40"/>
      <c r="FM10" s="40"/>
      <c r="FN10" s="40"/>
      <c r="FO10" s="40"/>
      <c r="FP10" s="40"/>
      <c r="FQ10" s="40"/>
      <c r="FS10" s="47"/>
      <c r="FT10" s="54"/>
      <c r="FU10" s="40"/>
      <c r="FV10" s="40"/>
      <c r="FW10" s="40"/>
      <c r="FX10" s="40"/>
      <c r="FY10" s="40"/>
      <c r="FZ10" s="40"/>
      <c r="GA10" s="40"/>
      <c r="GC10" s="47"/>
      <c r="GD10" s="54"/>
      <c r="GE10" s="40"/>
      <c r="GF10" s="40"/>
      <c r="GG10" s="40"/>
      <c r="GH10" s="40"/>
      <c r="GI10" s="40"/>
      <c r="GJ10" s="40"/>
      <c r="GK10" s="40"/>
      <c r="GM10" s="48"/>
      <c r="GN10" s="54"/>
      <c r="GO10" s="40"/>
      <c r="GP10" s="40"/>
      <c r="GQ10" s="40"/>
      <c r="GR10" s="40"/>
      <c r="GS10" s="40"/>
      <c r="GT10" s="40"/>
      <c r="GU10" s="40"/>
      <c r="GW10" s="47"/>
      <c r="GX10" s="54"/>
      <c r="GY10" s="40"/>
      <c r="GZ10" s="40"/>
      <c r="HA10" s="40"/>
      <c r="HB10" s="40"/>
      <c r="HC10" s="40"/>
      <c r="HD10" s="40"/>
      <c r="HE10" s="40"/>
      <c r="HG10" s="47"/>
      <c r="HH10" s="54"/>
      <c r="HI10" s="40"/>
      <c r="HJ10" s="40"/>
      <c r="HK10" s="40"/>
      <c r="HL10" s="40"/>
      <c r="HM10" s="40"/>
      <c r="HN10" s="40"/>
      <c r="HO10" s="40"/>
      <c r="HQ10" s="47"/>
      <c r="HR10" s="54"/>
      <c r="HS10" s="40"/>
      <c r="HT10" s="40"/>
      <c r="HU10" s="40"/>
      <c r="HV10" s="40"/>
      <c r="HW10" s="40"/>
      <c r="HX10" s="40"/>
      <c r="HY10" s="40"/>
      <c r="IA10" s="48"/>
      <c r="IB10" s="54"/>
      <c r="IC10" s="40"/>
      <c r="ID10" s="40"/>
      <c r="IE10" s="40"/>
      <c r="IF10" s="40"/>
      <c r="IG10" s="40"/>
      <c r="IH10" s="40"/>
      <c r="II10" s="40"/>
      <c r="IK10" s="47"/>
      <c r="IL10" s="54"/>
      <c r="IM10" s="40"/>
      <c r="IN10" s="40"/>
      <c r="IO10" s="40"/>
      <c r="IP10" s="40"/>
      <c r="IQ10" s="40"/>
      <c r="IR10" s="40"/>
      <c r="IS10" s="40"/>
      <c r="IU10" s="47"/>
      <c r="IV10" s="54"/>
      <c r="IW10" s="40"/>
      <c r="IX10" s="40"/>
      <c r="IY10" s="40"/>
      <c r="IZ10" s="40"/>
      <c r="JA10" s="40"/>
      <c r="JB10" s="40"/>
      <c r="JC10" s="40"/>
      <c r="JE10" s="47"/>
      <c r="JF10" s="54"/>
      <c r="JG10" s="40"/>
      <c r="JH10" s="40"/>
      <c r="JI10" s="40"/>
      <c r="JJ10" s="40"/>
      <c r="JK10" s="40"/>
      <c r="JL10" s="40"/>
      <c r="JM10" s="40"/>
      <c r="JO10" s="47"/>
    </row>
    <row r="11" spans="1:275" s="69" customFormat="1" ht="13.5" thickBot="1" x14ac:dyDescent="0.25">
      <c r="A11" s="65"/>
      <c r="B11" s="66"/>
      <c r="C11" s="66"/>
      <c r="D11" s="66"/>
      <c r="E11" s="67"/>
      <c r="F11" s="66"/>
      <c r="G11" s="68"/>
      <c r="H11" s="68"/>
      <c r="I11" s="68"/>
      <c r="J11" s="68"/>
      <c r="O11" s="70"/>
      <c r="P11" s="66"/>
      <c r="Q11" s="68"/>
      <c r="R11" s="68"/>
      <c r="Y11" s="70"/>
      <c r="Z11" s="66"/>
      <c r="AA11" s="68"/>
      <c r="AB11" s="68"/>
      <c r="AI11" s="70"/>
      <c r="AJ11" s="66"/>
      <c r="AK11" s="68"/>
      <c r="AL11" s="68"/>
      <c r="AS11" s="70"/>
      <c r="AT11" s="66"/>
      <c r="AU11" s="68"/>
      <c r="AV11" s="68"/>
      <c r="BC11" s="70"/>
      <c r="BD11" s="66"/>
      <c r="BE11" s="68"/>
      <c r="BF11" s="68"/>
      <c r="BM11" s="70"/>
      <c r="BN11" s="66"/>
      <c r="BO11" s="68"/>
      <c r="BP11" s="68"/>
      <c r="BX11" s="71"/>
      <c r="BY11" s="68"/>
      <c r="BZ11" s="68"/>
      <c r="CG11" s="70"/>
      <c r="CH11" s="66"/>
      <c r="CI11" s="68"/>
      <c r="CJ11" s="68"/>
      <c r="CQ11" s="70"/>
      <c r="CR11" s="66"/>
      <c r="CS11" s="68"/>
      <c r="CT11" s="68"/>
      <c r="DA11" s="70"/>
      <c r="DB11" s="66"/>
      <c r="DC11" s="68"/>
      <c r="DD11" s="68"/>
      <c r="DL11" s="71"/>
      <c r="DM11" s="68"/>
      <c r="DN11" s="68"/>
      <c r="DU11" s="70"/>
      <c r="DV11" s="66"/>
      <c r="DW11" s="68"/>
      <c r="DX11" s="68"/>
      <c r="EE11" s="70"/>
      <c r="EF11" s="66"/>
      <c r="EG11" s="68"/>
      <c r="EH11" s="68"/>
      <c r="EO11" s="70"/>
      <c r="EP11" s="66"/>
      <c r="EQ11" s="68"/>
      <c r="ER11" s="68"/>
      <c r="EZ11" s="71"/>
      <c r="FA11" s="68"/>
      <c r="FB11" s="68"/>
      <c r="FI11" s="70"/>
      <c r="FJ11" s="66"/>
      <c r="FK11" s="68"/>
      <c r="FL11" s="68"/>
      <c r="FS11" s="70"/>
      <c r="FT11" s="66"/>
      <c r="FU11" s="68"/>
      <c r="FV11" s="68"/>
      <c r="GC11" s="70"/>
      <c r="GD11" s="66"/>
      <c r="GE11" s="68"/>
      <c r="GF11" s="68"/>
      <c r="GN11" s="71"/>
      <c r="GO11" s="68"/>
      <c r="GP11" s="68"/>
      <c r="GW11" s="70"/>
      <c r="GX11" s="66"/>
      <c r="GY11" s="68"/>
      <c r="GZ11" s="68"/>
      <c r="HG11" s="70"/>
      <c r="HH11" s="66"/>
      <c r="HI11" s="68"/>
      <c r="HJ11" s="68"/>
      <c r="HQ11" s="70"/>
      <c r="HR11" s="66"/>
      <c r="HS11" s="68"/>
      <c r="HT11" s="68"/>
      <c r="IB11" s="71"/>
      <c r="IC11" s="68"/>
      <c r="ID11" s="68"/>
      <c r="IK11" s="70"/>
      <c r="IL11" s="66"/>
      <c r="IM11" s="68"/>
      <c r="IN11" s="68"/>
      <c r="IU11" s="70"/>
      <c r="IV11" s="66"/>
      <c r="IW11" s="68"/>
      <c r="IX11" s="68"/>
      <c r="JE11" s="70"/>
      <c r="JF11" s="66"/>
      <c r="JG11" s="68"/>
      <c r="JH11" s="68"/>
      <c r="JO11" s="70"/>
    </row>
    <row r="12" spans="1:275" s="38" customFormat="1" ht="12.75" customHeight="1" x14ac:dyDescent="0.2">
      <c r="B12" s="115"/>
      <c r="C12" s="115"/>
      <c r="D12" s="107"/>
      <c r="E12" s="26" t="s">
        <v>22</v>
      </c>
      <c r="F12" s="109">
        <f>B3</f>
        <v>2014</v>
      </c>
      <c r="G12" s="110"/>
      <c r="H12" s="110"/>
      <c r="I12" s="110"/>
      <c r="J12" s="110"/>
      <c r="K12" s="110"/>
      <c r="L12" s="110"/>
      <c r="M12" s="110"/>
      <c r="N12" s="110"/>
      <c r="O12" s="111"/>
      <c r="P12" s="109">
        <f>IF(ISERROR(FIND("Fall",F13)),F12,TEXT(VALUE(F12)+1,"0000"))</f>
        <v>2014</v>
      </c>
      <c r="Q12" s="110"/>
      <c r="R12" s="110"/>
      <c r="S12" s="110"/>
      <c r="T12" s="110"/>
      <c r="U12" s="110"/>
      <c r="V12" s="110"/>
      <c r="W12" s="110"/>
      <c r="X12" s="110"/>
      <c r="Y12" s="111"/>
      <c r="Z12" s="109">
        <f t="shared" ref="Z12" si="0">IF(ISERROR(FIND("Fall",P13)),P12,TEXT(VALUE(P12)+1,"0000"))</f>
        <v>2014</v>
      </c>
      <c r="AA12" s="110"/>
      <c r="AB12" s="110"/>
      <c r="AC12" s="110"/>
      <c r="AD12" s="110"/>
      <c r="AE12" s="110"/>
      <c r="AF12" s="110"/>
      <c r="AG12" s="110"/>
      <c r="AH12" s="110"/>
      <c r="AI12" s="111"/>
      <c r="AJ12" s="109" t="str">
        <f>IF(ISERROR(FIND("Fall",Z13)),Z12,TEXT(VALUE(Z12)+1,"0000"))</f>
        <v>2015</v>
      </c>
      <c r="AK12" s="110"/>
      <c r="AL12" s="110"/>
      <c r="AM12" s="110"/>
      <c r="AN12" s="110"/>
      <c r="AO12" s="110"/>
      <c r="AP12" s="110"/>
      <c r="AQ12" s="110"/>
      <c r="AR12" s="110"/>
      <c r="AS12" s="111"/>
      <c r="AT12" s="109" t="str">
        <f t="shared" ref="AT12" si="1">IF(ISERROR(FIND("Fall",AJ13)),AJ12,TEXT(VALUE(AJ12)+1,"0000"))</f>
        <v>2015</v>
      </c>
      <c r="AU12" s="110"/>
      <c r="AV12" s="110"/>
      <c r="AW12" s="110"/>
      <c r="AX12" s="110"/>
      <c r="AY12" s="110"/>
      <c r="AZ12" s="110"/>
      <c r="BA12" s="110"/>
      <c r="BB12" s="110"/>
      <c r="BC12" s="111"/>
      <c r="BD12" s="109" t="str">
        <f t="shared" ref="BD12" si="2">IF(ISERROR(FIND("Fall",AT13)),AT12,TEXT(VALUE(AT12)+1,"0000"))</f>
        <v>2015</v>
      </c>
      <c r="BE12" s="110"/>
      <c r="BF12" s="110"/>
      <c r="BG12" s="110"/>
      <c r="BH12" s="110"/>
      <c r="BI12" s="110"/>
      <c r="BJ12" s="110"/>
      <c r="BK12" s="110"/>
      <c r="BL12" s="110"/>
      <c r="BM12" s="111"/>
      <c r="BN12" s="109" t="str">
        <f t="shared" ref="BN12" si="3">IF(ISERROR(FIND("Fall",BD13)),BD12,TEXT(VALUE(BD12)+1,"0000"))</f>
        <v>2015</v>
      </c>
      <c r="BO12" s="110"/>
      <c r="BP12" s="110"/>
      <c r="BQ12" s="110"/>
      <c r="BR12" s="110"/>
      <c r="BS12" s="110"/>
      <c r="BT12" s="110"/>
      <c r="BU12" s="110"/>
      <c r="BV12" s="110"/>
      <c r="BW12" s="111"/>
      <c r="BX12" s="109" t="str">
        <f t="shared" ref="BX12" si="4">IF(ISERROR(FIND("Fall",BN13)),BN12,TEXT(VALUE(BN12)+1,"0000"))</f>
        <v>2016</v>
      </c>
      <c r="BY12" s="110"/>
      <c r="BZ12" s="110"/>
      <c r="CA12" s="110"/>
      <c r="CB12" s="110"/>
      <c r="CC12" s="110"/>
      <c r="CD12" s="110"/>
      <c r="CE12" s="110"/>
      <c r="CF12" s="110"/>
      <c r="CG12" s="111"/>
      <c r="CH12" s="109" t="str">
        <f t="shared" ref="CH12" si="5">IF(ISERROR(FIND("Fall",BX13)),BX12,TEXT(VALUE(BX12)+1,"0000"))</f>
        <v>2016</v>
      </c>
      <c r="CI12" s="110"/>
      <c r="CJ12" s="110"/>
      <c r="CK12" s="110"/>
      <c r="CL12" s="110"/>
      <c r="CM12" s="110"/>
      <c r="CN12" s="110"/>
      <c r="CO12" s="110"/>
      <c r="CP12" s="110"/>
      <c r="CQ12" s="111"/>
      <c r="CR12" s="109" t="str">
        <f t="shared" ref="CR12" si="6">IF(ISERROR(FIND("Fall",CH13)),CH12,TEXT(VALUE(CH12)+1,"0000"))</f>
        <v>2016</v>
      </c>
      <c r="CS12" s="110"/>
      <c r="CT12" s="110"/>
      <c r="CU12" s="110"/>
      <c r="CV12" s="110"/>
      <c r="CW12" s="110"/>
      <c r="CX12" s="110"/>
      <c r="CY12" s="110"/>
      <c r="CZ12" s="110"/>
      <c r="DA12" s="111"/>
      <c r="DB12" s="109" t="str">
        <f t="shared" ref="DB12" si="7">IF(ISERROR(FIND("Fall",CR13)),CR12,TEXT(VALUE(CR12)+1,"0000"))</f>
        <v>2016</v>
      </c>
      <c r="DC12" s="110"/>
      <c r="DD12" s="110"/>
      <c r="DE12" s="110"/>
      <c r="DF12" s="110"/>
      <c r="DG12" s="110"/>
      <c r="DH12" s="110"/>
      <c r="DI12" s="110"/>
      <c r="DJ12" s="110"/>
      <c r="DK12" s="111"/>
      <c r="DL12" s="109" t="str">
        <f t="shared" ref="DL12" si="8">IF(ISERROR(FIND("Fall",DB13)),DB12,TEXT(VALUE(DB12)+1,"0000"))</f>
        <v>2017</v>
      </c>
      <c r="DM12" s="110"/>
      <c r="DN12" s="110"/>
      <c r="DO12" s="110"/>
      <c r="DP12" s="110"/>
      <c r="DQ12" s="110"/>
      <c r="DR12" s="110"/>
      <c r="DS12" s="110"/>
      <c r="DT12" s="110"/>
      <c r="DU12" s="111"/>
      <c r="DV12" s="109" t="str">
        <f t="shared" ref="DV12" si="9">IF(ISERROR(FIND("Fall",DL13)),DL12,TEXT(VALUE(DL12)+1,"0000"))</f>
        <v>2017</v>
      </c>
      <c r="DW12" s="110"/>
      <c r="DX12" s="110"/>
      <c r="DY12" s="110"/>
      <c r="DZ12" s="110"/>
      <c r="EA12" s="110"/>
      <c r="EB12" s="110"/>
      <c r="EC12" s="110"/>
      <c r="ED12" s="110"/>
      <c r="EE12" s="111"/>
      <c r="EF12" s="109" t="str">
        <f t="shared" ref="EF12" si="10">IF(ISERROR(FIND("Fall",DV13)),DV12,TEXT(VALUE(DV12)+1,"0000"))</f>
        <v>2017</v>
      </c>
      <c r="EG12" s="110"/>
      <c r="EH12" s="110"/>
      <c r="EI12" s="110"/>
      <c r="EJ12" s="110"/>
      <c r="EK12" s="110"/>
      <c r="EL12" s="110"/>
      <c r="EM12" s="110"/>
      <c r="EN12" s="110"/>
      <c r="EO12" s="111"/>
      <c r="EP12" s="109" t="str">
        <f t="shared" ref="EP12" si="11">IF(ISERROR(FIND("Fall",EF13)),EF12,TEXT(VALUE(EF12)+1,"0000"))</f>
        <v>2017</v>
      </c>
      <c r="EQ12" s="110"/>
      <c r="ER12" s="110"/>
      <c r="ES12" s="110"/>
      <c r="ET12" s="110"/>
      <c r="EU12" s="110"/>
      <c r="EV12" s="110"/>
      <c r="EW12" s="110"/>
      <c r="EX12" s="110"/>
      <c r="EY12" s="111"/>
      <c r="EZ12" s="109" t="str">
        <f t="shared" ref="EZ12" si="12">IF(ISERROR(FIND("Fall",EP13)),EP12,TEXT(VALUE(EP12)+1,"0000"))</f>
        <v>2018</v>
      </c>
      <c r="FA12" s="110"/>
      <c r="FB12" s="110"/>
      <c r="FC12" s="110"/>
      <c r="FD12" s="110"/>
      <c r="FE12" s="110"/>
      <c r="FF12" s="110"/>
      <c r="FG12" s="110"/>
      <c r="FH12" s="110"/>
      <c r="FI12" s="111"/>
      <c r="FJ12" s="109" t="str">
        <f t="shared" ref="FJ12" si="13">IF(ISERROR(FIND("Fall",EZ13)),EZ12,TEXT(VALUE(EZ12)+1,"0000"))</f>
        <v>2018</v>
      </c>
      <c r="FK12" s="110"/>
      <c r="FL12" s="110"/>
      <c r="FM12" s="110"/>
      <c r="FN12" s="110"/>
      <c r="FO12" s="110"/>
      <c r="FP12" s="110"/>
      <c r="FQ12" s="110"/>
      <c r="FR12" s="110"/>
      <c r="FS12" s="111"/>
      <c r="FT12" s="109" t="str">
        <f t="shared" ref="FT12" si="14">IF(ISERROR(FIND("Fall",FJ13)),FJ12,TEXT(VALUE(FJ12)+1,"0000"))</f>
        <v>2018</v>
      </c>
      <c r="FU12" s="110"/>
      <c r="FV12" s="110"/>
      <c r="FW12" s="110"/>
      <c r="FX12" s="110"/>
      <c r="FY12" s="110"/>
      <c r="FZ12" s="110"/>
      <c r="GA12" s="110"/>
      <c r="GB12" s="110"/>
      <c r="GC12" s="111"/>
      <c r="GD12" s="109" t="str">
        <f t="shared" ref="GD12" si="15">IF(ISERROR(FIND("Fall",FT13)),FT12,TEXT(VALUE(FT12)+1,"0000"))</f>
        <v>2018</v>
      </c>
      <c r="GE12" s="110"/>
      <c r="GF12" s="110"/>
      <c r="GG12" s="110"/>
      <c r="GH12" s="110"/>
      <c r="GI12" s="110"/>
      <c r="GJ12" s="110"/>
      <c r="GK12" s="110"/>
      <c r="GL12" s="110"/>
      <c r="GM12" s="111"/>
      <c r="GN12" s="109" t="str">
        <f t="shared" ref="GN12" si="16">IF(ISERROR(FIND("Fall",GD13)),GD12,TEXT(VALUE(GD12)+1,"0000"))</f>
        <v>2019</v>
      </c>
      <c r="GO12" s="110"/>
      <c r="GP12" s="110"/>
      <c r="GQ12" s="110"/>
      <c r="GR12" s="110"/>
      <c r="GS12" s="110"/>
      <c r="GT12" s="110"/>
      <c r="GU12" s="110"/>
      <c r="GV12" s="110"/>
      <c r="GW12" s="111"/>
      <c r="GX12" s="109" t="str">
        <f t="shared" ref="GX12" si="17">IF(ISERROR(FIND("Fall",GN13)),GN12,TEXT(VALUE(GN12)+1,"0000"))</f>
        <v>2019</v>
      </c>
      <c r="GY12" s="110"/>
      <c r="GZ12" s="110"/>
      <c r="HA12" s="110"/>
      <c r="HB12" s="110"/>
      <c r="HC12" s="110"/>
      <c r="HD12" s="110"/>
      <c r="HE12" s="110"/>
      <c r="HF12" s="110"/>
      <c r="HG12" s="111"/>
      <c r="HH12" s="109" t="str">
        <f t="shared" ref="HH12" si="18">IF(ISERROR(FIND("Fall",GX13)),GX12,TEXT(VALUE(GX12)+1,"0000"))</f>
        <v>2019</v>
      </c>
      <c r="HI12" s="110"/>
      <c r="HJ12" s="110"/>
      <c r="HK12" s="110"/>
      <c r="HL12" s="110"/>
      <c r="HM12" s="110"/>
      <c r="HN12" s="110"/>
      <c r="HO12" s="110"/>
      <c r="HP12" s="110"/>
      <c r="HQ12" s="111"/>
      <c r="HR12" s="109" t="str">
        <f t="shared" ref="HR12" si="19">IF(ISERROR(FIND("Fall",HH13)),HH12,TEXT(VALUE(HH12)+1,"0000"))</f>
        <v>2019</v>
      </c>
      <c r="HS12" s="110"/>
      <c r="HT12" s="110"/>
      <c r="HU12" s="110"/>
      <c r="HV12" s="110"/>
      <c r="HW12" s="110"/>
      <c r="HX12" s="110"/>
      <c r="HY12" s="110"/>
      <c r="HZ12" s="110"/>
      <c r="IA12" s="111"/>
      <c r="IB12" s="109" t="str">
        <f t="shared" ref="IB12" si="20">IF(ISERROR(FIND("Fall",HR13)),HR12,TEXT(VALUE(HR12)+1,"0000"))</f>
        <v>2020</v>
      </c>
      <c r="IC12" s="110"/>
      <c r="ID12" s="110"/>
      <c r="IE12" s="110"/>
      <c r="IF12" s="110"/>
      <c r="IG12" s="110"/>
      <c r="IH12" s="110"/>
      <c r="II12" s="110"/>
      <c r="IJ12" s="110"/>
      <c r="IK12" s="111"/>
      <c r="IL12" s="109" t="str">
        <f t="shared" ref="IL12" si="21">IF(ISERROR(FIND("Fall",IB13)),IB12,TEXT(VALUE(IB12)+1,"0000"))</f>
        <v>2020</v>
      </c>
      <c r="IM12" s="110"/>
      <c r="IN12" s="110"/>
      <c r="IO12" s="110"/>
      <c r="IP12" s="110"/>
      <c r="IQ12" s="110"/>
      <c r="IR12" s="110"/>
      <c r="IS12" s="110"/>
      <c r="IT12" s="110"/>
      <c r="IU12" s="111"/>
      <c r="IV12" s="109" t="str">
        <f t="shared" ref="IV12" si="22">IF(ISERROR(FIND("Fall",IL13)),IL12,TEXT(VALUE(IL12)+1,"0000"))</f>
        <v>2020</v>
      </c>
      <c r="IW12" s="110"/>
      <c r="IX12" s="110"/>
      <c r="IY12" s="110"/>
      <c r="IZ12" s="110"/>
      <c r="JA12" s="110"/>
      <c r="JB12" s="110"/>
      <c r="JC12" s="110"/>
      <c r="JD12" s="110"/>
      <c r="JE12" s="111"/>
      <c r="JF12" s="109" t="str">
        <f t="shared" ref="JF12" si="23">IF(ISERROR(FIND("Fall",IV13)),IV12,TEXT(VALUE(IV12)+1,"0000"))</f>
        <v>2020</v>
      </c>
      <c r="JG12" s="110"/>
      <c r="JH12" s="110"/>
      <c r="JI12" s="110"/>
      <c r="JJ12" s="110"/>
      <c r="JK12" s="110"/>
      <c r="JL12" s="110"/>
      <c r="JM12" s="110"/>
      <c r="JN12" s="110"/>
      <c r="JO12" s="111"/>
    </row>
    <row r="13" spans="1:275" s="72" customFormat="1" ht="15.75" customHeight="1" thickBot="1" x14ac:dyDescent="0.25">
      <c r="B13" s="116"/>
      <c r="C13" s="116"/>
      <c r="D13" s="108"/>
      <c r="E13" s="27" t="s">
        <v>23</v>
      </c>
      <c r="F13" s="112" t="str">
        <f>B4</f>
        <v>Spring</v>
      </c>
      <c r="G13" s="113"/>
      <c r="H13" s="113"/>
      <c r="I13" s="113"/>
      <c r="J13" s="113"/>
      <c r="K13" s="113"/>
      <c r="L13" s="113"/>
      <c r="M13" s="113"/>
      <c r="N13" s="113"/>
      <c r="O13" s="114"/>
      <c r="P13" s="112" t="str">
        <f>IF(NOT(ISERROR(FIND("Fall",F13))),"Winter",IF(NOT(ISERROR(FIND("Winter",F13))),"Spring",IF(NOT(ISERROR(FIND("Spring",F13))),"Summer","Fall")))</f>
        <v>Summer</v>
      </c>
      <c r="Q13" s="113"/>
      <c r="R13" s="113"/>
      <c r="S13" s="113"/>
      <c r="T13" s="113"/>
      <c r="U13" s="113"/>
      <c r="V13" s="113"/>
      <c r="W13" s="113"/>
      <c r="X13" s="113"/>
      <c r="Y13" s="114"/>
      <c r="Z13" s="112" t="str">
        <f>IF(NOT(ISERROR(FIND("Fall",P13))),"Winter",IF(NOT(ISERROR(FIND("Winter",P13))),"Spring",IF(NOT(ISERROR(FIND("Spring",P13))),"Summer","Fall")))</f>
        <v>Fall</v>
      </c>
      <c r="AA13" s="113"/>
      <c r="AB13" s="113"/>
      <c r="AC13" s="113"/>
      <c r="AD13" s="113"/>
      <c r="AE13" s="113"/>
      <c r="AF13" s="113"/>
      <c r="AG13" s="113"/>
      <c r="AH13" s="113"/>
      <c r="AI13" s="114"/>
      <c r="AJ13" s="112" t="str">
        <f>IF(NOT(ISERROR(FIND("Fall",Z13))),"Winter",IF(NOT(ISERROR(FIND("Winter",Z13))),"Spring",IF(NOT(ISERROR(FIND("Spring",Z13))),"Summer","Fall")))</f>
        <v>Winter</v>
      </c>
      <c r="AK13" s="113"/>
      <c r="AL13" s="113"/>
      <c r="AM13" s="113"/>
      <c r="AN13" s="113"/>
      <c r="AO13" s="113"/>
      <c r="AP13" s="113"/>
      <c r="AQ13" s="113"/>
      <c r="AR13" s="113"/>
      <c r="AS13" s="114"/>
      <c r="AT13" s="112" t="str">
        <f>IF(NOT(ISERROR(FIND("Fall",AJ13))),"Winter",IF(NOT(ISERROR(FIND("Winter",AJ13))),"Spring",IF(NOT(ISERROR(FIND("Spring",AJ13))),"Summer","Fall")))</f>
        <v>Spring</v>
      </c>
      <c r="AU13" s="113"/>
      <c r="AV13" s="113"/>
      <c r="AW13" s="113"/>
      <c r="AX13" s="113"/>
      <c r="AY13" s="113"/>
      <c r="AZ13" s="113"/>
      <c r="BA13" s="113"/>
      <c r="BB13" s="113"/>
      <c r="BC13" s="114"/>
      <c r="BD13" s="112" t="str">
        <f>IF(NOT(ISERROR(FIND("Fall",AT13))),"Winter",IF(NOT(ISERROR(FIND("Winter",AT13))),"Spring",IF(NOT(ISERROR(FIND("Spring",AT13))),"Summer","Fall")))</f>
        <v>Summer</v>
      </c>
      <c r="BE13" s="113"/>
      <c r="BF13" s="113"/>
      <c r="BG13" s="113"/>
      <c r="BH13" s="113"/>
      <c r="BI13" s="113"/>
      <c r="BJ13" s="113"/>
      <c r="BK13" s="113"/>
      <c r="BL13" s="113"/>
      <c r="BM13" s="114"/>
      <c r="BN13" s="112" t="str">
        <f>IF(NOT(ISERROR(FIND("Fall",BD13))),"Winter",IF(NOT(ISERROR(FIND("Winter",BD13))),"Spring",IF(NOT(ISERROR(FIND("Spring",BD13))),"Summer","Fall")))</f>
        <v>Fall</v>
      </c>
      <c r="BO13" s="113"/>
      <c r="BP13" s="113"/>
      <c r="BQ13" s="113"/>
      <c r="BR13" s="113"/>
      <c r="BS13" s="113"/>
      <c r="BT13" s="113"/>
      <c r="BU13" s="113"/>
      <c r="BV13" s="113"/>
      <c r="BW13" s="114"/>
      <c r="BX13" s="112" t="str">
        <f>IF(NOT(ISERROR(FIND("Fall",BN13))),"Winter",IF(NOT(ISERROR(FIND("Winter",BN13))),"Spring",IF(NOT(ISERROR(FIND("Spring",BN13))),"Summer","Fall")))</f>
        <v>Winter</v>
      </c>
      <c r="BY13" s="113"/>
      <c r="BZ13" s="113"/>
      <c r="CA13" s="113"/>
      <c r="CB13" s="113"/>
      <c r="CC13" s="113"/>
      <c r="CD13" s="113"/>
      <c r="CE13" s="113"/>
      <c r="CF13" s="113"/>
      <c r="CG13" s="114"/>
      <c r="CH13" s="112" t="str">
        <f>IF(NOT(ISERROR(FIND("Fall",BX13))),"Winter",IF(NOT(ISERROR(FIND("Winter",BX13))),"Spring",IF(NOT(ISERROR(FIND("Spring",BX13))),"Summer","Fall")))</f>
        <v>Spring</v>
      </c>
      <c r="CI13" s="113"/>
      <c r="CJ13" s="113"/>
      <c r="CK13" s="113"/>
      <c r="CL13" s="113"/>
      <c r="CM13" s="113"/>
      <c r="CN13" s="113"/>
      <c r="CO13" s="113"/>
      <c r="CP13" s="113"/>
      <c r="CQ13" s="114"/>
      <c r="CR13" s="112" t="str">
        <f>IF(NOT(ISERROR(FIND("Fall",CH13))),"Winter",IF(NOT(ISERROR(FIND("Winter",CH13))),"Spring",IF(NOT(ISERROR(FIND("Spring",CH13))),"Summer","Fall")))</f>
        <v>Summer</v>
      </c>
      <c r="CS13" s="113"/>
      <c r="CT13" s="113"/>
      <c r="CU13" s="113"/>
      <c r="CV13" s="113"/>
      <c r="CW13" s="113"/>
      <c r="CX13" s="113"/>
      <c r="CY13" s="113"/>
      <c r="CZ13" s="113"/>
      <c r="DA13" s="114"/>
      <c r="DB13" s="112" t="str">
        <f>IF(NOT(ISERROR(FIND("Fall",CR13))),"Winter",IF(NOT(ISERROR(FIND("Winter",CR13))),"Spring",IF(NOT(ISERROR(FIND("Spring",CR13))),"Summer","Fall")))</f>
        <v>Fall</v>
      </c>
      <c r="DC13" s="113"/>
      <c r="DD13" s="113"/>
      <c r="DE13" s="113"/>
      <c r="DF13" s="113"/>
      <c r="DG13" s="113"/>
      <c r="DH13" s="113"/>
      <c r="DI13" s="113"/>
      <c r="DJ13" s="113"/>
      <c r="DK13" s="114"/>
      <c r="DL13" s="112" t="str">
        <f>IF(NOT(ISERROR(FIND("Fall",DB13))),"Winter",IF(NOT(ISERROR(FIND("Winter",DB13))),"Spring",IF(NOT(ISERROR(FIND("Spring",DB13))),"Summer","Fall")))</f>
        <v>Winter</v>
      </c>
      <c r="DM13" s="113"/>
      <c r="DN13" s="113"/>
      <c r="DO13" s="113"/>
      <c r="DP13" s="113"/>
      <c r="DQ13" s="113"/>
      <c r="DR13" s="113"/>
      <c r="DS13" s="113"/>
      <c r="DT13" s="113"/>
      <c r="DU13" s="114"/>
      <c r="DV13" s="112" t="str">
        <f>IF(NOT(ISERROR(FIND("Fall",DL13))),"Winter",IF(NOT(ISERROR(FIND("Winter",DL13))),"Spring",IF(NOT(ISERROR(FIND("Spring",DL13))),"Summer","Fall")))</f>
        <v>Spring</v>
      </c>
      <c r="DW13" s="113"/>
      <c r="DX13" s="113"/>
      <c r="DY13" s="113"/>
      <c r="DZ13" s="113"/>
      <c r="EA13" s="113"/>
      <c r="EB13" s="113"/>
      <c r="EC13" s="113"/>
      <c r="ED13" s="113"/>
      <c r="EE13" s="114"/>
      <c r="EF13" s="112" t="str">
        <f>IF(NOT(ISERROR(FIND("Fall",DV13))),"Winter",IF(NOT(ISERROR(FIND("Winter",DV13))),"Spring",IF(NOT(ISERROR(FIND("Spring",DV13))),"Summer","Fall")))</f>
        <v>Summer</v>
      </c>
      <c r="EG13" s="113"/>
      <c r="EH13" s="113"/>
      <c r="EI13" s="113"/>
      <c r="EJ13" s="113"/>
      <c r="EK13" s="113"/>
      <c r="EL13" s="113"/>
      <c r="EM13" s="113"/>
      <c r="EN13" s="113"/>
      <c r="EO13" s="114"/>
      <c r="EP13" s="112" t="str">
        <f>IF(NOT(ISERROR(FIND("Fall",EF13))),"Winter",IF(NOT(ISERROR(FIND("Winter",EF13))),"Spring",IF(NOT(ISERROR(FIND("Spring",EF13))),"Summer","Fall")))</f>
        <v>Fall</v>
      </c>
      <c r="EQ13" s="113"/>
      <c r="ER13" s="113"/>
      <c r="ES13" s="113"/>
      <c r="ET13" s="113"/>
      <c r="EU13" s="113"/>
      <c r="EV13" s="113"/>
      <c r="EW13" s="113"/>
      <c r="EX13" s="113"/>
      <c r="EY13" s="114"/>
      <c r="EZ13" s="112" t="str">
        <f>IF(NOT(ISERROR(FIND("Fall",EP13))),"Winter",IF(NOT(ISERROR(FIND("Winter",EP13))),"Spring",IF(NOT(ISERROR(FIND("Spring",EP13))),"Summer","Fall")))</f>
        <v>Winter</v>
      </c>
      <c r="FA13" s="113"/>
      <c r="FB13" s="113"/>
      <c r="FC13" s="113"/>
      <c r="FD13" s="113"/>
      <c r="FE13" s="113"/>
      <c r="FF13" s="113"/>
      <c r="FG13" s="113"/>
      <c r="FH13" s="113"/>
      <c r="FI13" s="114"/>
      <c r="FJ13" s="112" t="str">
        <f>IF(NOT(ISERROR(FIND("Fall",EZ13))),"Winter",IF(NOT(ISERROR(FIND("Winter",EZ13))),"Spring",IF(NOT(ISERROR(FIND("Spring",EZ13))),"Summer","Fall")))</f>
        <v>Spring</v>
      </c>
      <c r="FK13" s="113"/>
      <c r="FL13" s="113"/>
      <c r="FM13" s="113"/>
      <c r="FN13" s="113"/>
      <c r="FO13" s="113"/>
      <c r="FP13" s="113"/>
      <c r="FQ13" s="113"/>
      <c r="FR13" s="113"/>
      <c r="FS13" s="114"/>
      <c r="FT13" s="112" t="str">
        <f>IF(NOT(ISERROR(FIND("Fall",FJ13))),"Winter",IF(NOT(ISERROR(FIND("Winter",FJ13))),"Spring",IF(NOT(ISERROR(FIND("Spring",FJ13))),"Summer","Fall")))</f>
        <v>Summer</v>
      </c>
      <c r="FU13" s="113"/>
      <c r="FV13" s="113"/>
      <c r="FW13" s="113"/>
      <c r="FX13" s="113"/>
      <c r="FY13" s="113"/>
      <c r="FZ13" s="113"/>
      <c r="GA13" s="113"/>
      <c r="GB13" s="113"/>
      <c r="GC13" s="114"/>
      <c r="GD13" s="112" t="str">
        <f>IF(NOT(ISERROR(FIND("Fall",FT13))),"Winter",IF(NOT(ISERROR(FIND("Winter",FT13))),"Spring",IF(NOT(ISERROR(FIND("Spring",FT13))),"Summer","Fall")))</f>
        <v>Fall</v>
      </c>
      <c r="GE13" s="113"/>
      <c r="GF13" s="113"/>
      <c r="GG13" s="113"/>
      <c r="GH13" s="113"/>
      <c r="GI13" s="113"/>
      <c r="GJ13" s="113"/>
      <c r="GK13" s="113"/>
      <c r="GL13" s="113"/>
      <c r="GM13" s="114"/>
      <c r="GN13" s="112" t="str">
        <f>IF(NOT(ISERROR(FIND("Fall",GD13))),"Winter",IF(NOT(ISERROR(FIND("Winter",GD13))),"Spring",IF(NOT(ISERROR(FIND("Spring",GD13))),"Summer","Fall")))</f>
        <v>Winter</v>
      </c>
      <c r="GO13" s="113"/>
      <c r="GP13" s="113"/>
      <c r="GQ13" s="113"/>
      <c r="GR13" s="113"/>
      <c r="GS13" s="113"/>
      <c r="GT13" s="113"/>
      <c r="GU13" s="113"/>
      <c r="GV13" s="113"/>
      <c r="GW13" s="114"/>
      <c r="GX13" s="112" t="str">
        <f>IF(NOT(ISERROR(FIND("Fall",GN13))),"Winter",IF(NOT(ISERROR(FIND("Winter",GN13))),"Spring",IF(NOT(ISERROR(FIND("Spring",GN13))),"Summer","Fall")))</f>
        <v>Spring</v>
      </c>
      <c r="GY13" s="113"/>
      <c r="GZ13" s="113"/>
      <c r="HA13" s="113"/>
      <c r="HB13" s="113"/>
      <c r="HC13" s="113"/>
      <c r="HD13" s="113"/>
      <c r="HE13" s="113"/>
      <c r="HF13" s="113"/>
      <c r="HG13" s="114"/>
      <c r="HH13" s="112" t="str">
        <f>IF(NOT(ISERROR(FIND("Fall",GX13))),"Winter",IF(NOT(ISERROR(FIND("Winter",GX13))),"Spring",IF(NOT(ISERROR(FIND("Spring",GX13))),"Summer","Fall")))</f>
        <v>Summer</v>
      </c>
      <c r="HI13" s="113"/>
      <c r="HJ13" s="113"/>
      <c r="HK13" s="113"/>
      <c r="HL13" s="113"/>
      <c r="HM13" s="113"/>
      <c r="HN13" s="113"/>
      <c r="HO13" s="113"/>
      <c r="HP13" s="113"/>
      <c r="HQ13" s="114"/>
      <c r="HR13" s="112" t="str">
        <f>IF(NOT(ISERROR(FIND("Fall",HH13))),"Winter",IF(NOT(ISERROR(FIND("Winter",HH13))),"Spring",IF(NOT(ISERROR(FIND("Spring",HH13))),"Summer","Fall")))</f>
        <v>Fall</v>
      </c>
      <c r="HS13" s="113"/>
      <c r="HT13" s="113"/>
      <c r="HU13" s="113"/>
      <c r="HV13" s="113"/>
      <c r="HW13" s="113"/>
      <c r="HX13" s="113"/>
      <c r="HY13" s="113"/>
      <c r="HZ13" s="113"/>
      <c r="IA13" s="114"/>
      <c r="IB13" s="112" t="str">
        <f>IF(NOT(ISERROR(FIND("Fall",HR13))),"Winter",IF(NOT(ISERROR(FIND("Winter",HR13))),"Spring",IF(NOT(ISERROR(FIND("Spring",HR13))),"Summer","Fall")))</f>
        <v>Winter</v>
      </c>
      <c r="IC13" s="113"/>
      <c r="ID13" s="113"/>
      <c r="IE13" s="113"/>
      <c r="IF13" s="113"/>
      <c r="IG13" s="113"/>
      <c r="IH13" s="113"/>
      <c r="II13" s="113"/>
      <c r="IJ13" s="113"/>
      <c r="IK13" s="114"/>
      <c r="IL13" s="112" t="str">
        <f>IF(NOT(ISERROR(FIND("Fall",IB13))),"Winter",IF(NOT(ISERROR(FIND("Winter",IB13))),"Spring",IF(NOT(ISERROR(FIND("Spring",IB13))),"Summer","Fall")))</f>
        <v>Spring</v>
      </c>
      <c r="IM13" s="113"/>
      <c r="IN13" s="113"/>
      <c r="IO13" s="113"/>
      <c r="IP13" s="113"/>
      <c r="IQ13" s="113"/>
      <c r="IR13" s="113"/>
      <c r="IS13" s="113"/>
      <c r="IT13" s="113"/>
      <c r="IU13" s="114"/>
      <c r="IV13" s="112" t="str">
        <f>IF(NOT(ISERROR(FIND("Fall",IL13))),"Winter",IF(NOT(ISERROR(FIND("Winter",IL13))),"Spring",IF(NOT(ISERROR(FIND("Spring",IL13))),"Summer","Fall")))</f>
        <v>Summer</v>
      </c>
      <c r="IW13" s="113"/>
      <c r="IX13" s="113"/>
      <c r="IY13" s="113"/>
      <c r="IZ13" s="113"/>
      <c r="JA13" s="113"/>
      <c r="JB13" s="113"/>
      <c r="JC13" s="113"/>
      <c r="JD13" s="113"/>
      <c r="JE13" s="114"/>
      <c r="JF13" s="112" t="str">
        <f>IF(NOT(ISERROR(FIND("Fall",IV13))),"Winter",IF(NOT(ISERROR(FIND("Winter",IV13))),"Spring",IF(NOT(ISERROR(FIND("Spring",IV13))),"Summer","Fall")))</f>
        <v>Fall</v>
      </c>
      <c r="JG13" s="113"/>
      <c r="JH13" s="113"/>
      <c r="JI13" s="113"/>
      <c r="JJ13" s="113"/>
      <c r="JK13" s="113"/>
      <c r="JL13" s="113"/>
      <c r="JM13" s="113"/>
      <c r="JN13" s="113"/>
      <c r="JO13" s="114"/>
    </row>
    <row r="14" spans="1:275" s="73" customFormat="1" x14ac:dyDescent="0.2">
      <c r="B14" s="74"/>
      <c r="C14" s="74"/>
      <c r="D14" s="74"/>
      <c r="E14" s="75" t="s">
        <v>16</v>
      </c>
      <c r="F14" s="76">
        <v>30</v>
      </c>
      <c r="H14" s="77" t="s">
        <v>117</v>
      </c>
      <c r="I14" s="78"/>
      <c r="J14" s="78"/>
      <c r="K14" s="78"/>
      <c r="L14" s="78"/>
      <c r="M14" s="78"/>
      <c r="N14" s="78"/>
      <c r="O14" s="79"/>
      <c r="P14" s="34"/>
      <c r="R14" s="77" t="s">
        <v>117</v>
      </c>
      <c r="S14" s="78"/>
      <c r="T14" s="78"/>
      <c r="U14" s="78"/>
      <c r="V14" s="78"/>
      <c r="W14" s="78"/>
      <c r="X14" s="78"/>
      <c r="Y14" s="79"/>
      <c r="Z14" s="80">
        <v>30</v>
      </c>
      <c r="AB14" s="77" t="s">
        <v>117</v>
      </c>
      <c r="AC14" s="78"/>
      <c r="AD14" s="78"/>
      <c r="AE14" s="78"/>
      <c r="AF14" s="78"/>
      <c r="AG14" s="78"/>
      <c r="AH14" s="78"/>
      <c r="AI14" s="79"/>
      <c r="AJ14" s="34"/>
      <c r="AL14" s="77" t="s">
        <v>117</v>
      </c>
      <c r="AM14" s="78"/>
      <c r="AN14" s="78"/>
      <c r="AO14" s="78"/>
      <c r="AP14" s="78"/>
      <c r="AQ14" s="78"/>
      <c r="AR14" s="78"/>
      <c r="AS14" s="79"/>
      <c r="AT14" s="80">
        <v>24</v>
      </c>
      <c r="AV14" s="77" t="s">
        <v>117</v>
      </c>
      <c r="AW14" s="78"/>
      <c r="AX14" s="78"/>
      <c r="AY14" s="78"/>
      <c r="AZ14" s="78"/>
      <c r="BA14" s="78"/>
      <c r="BB14" s="78"/>
      <c r="BC14" s="79"/>
      <c r="BD14" s="34"/>
      <c r="BF14" s="77" t="s">
        <v>117</v>
      </c>
      <c r="BG14" s="78"/>
      <c r="BH14" s="78"/>
      <c r="BI14" s="78"/>
      <c r="BJ14" s="78"/>
      <c r="BK14" s="78"/>
      <c r="BL14" s="78"/>
      <c r="BM14" s="79"/>
      <c r="BN14" s="80">
        <v>24</v>
      </c>
      <c r="BP14" s="77" t="s">
        <v>117</v>
      </c>
      <c r="BQ14" s="78"/>
      <c r="BR14" s="78"/>
      <c r="BS14" s="78"/>
      <c r="BT14" s="78"/>
      <c r="BU14" s="78"/>
      <c r="BV14" s="78"/>
      <c r="BW14" s="81"/>
      <c r="BX14" s="104"/>
      <c r="BZ14" s="77" t="s">
        <v>117</v>
      </c>
      <c r="CA14" s="78"/>
      <c r="CB14" s="78"/>
      <c r="CC14" s="78"/>
      <c r="CD14" s="78"/>
      <c r="CE14" s="78"/>
      <c r="CF14" s="78"/>
      <c r="CG14" s="79"/>
      <c r="CH14" s="80">
        <v>24</v>
      </c>
      <c r="CJ14" s="77" t="s">
        <v>117</v>
      </c>
      <c r="CK14" s="78"/>
      <c r="CL14" s="78"/>
      <c r="CM14" s="78"/>
      <c r="CN14" s="78"/>
      <c r="CO14" s="78"/>
      <c r="CP14" s="78"/>
      <c r="CQ14" s="79"/>
      <c r="CR14" s="34"/>
      <c r="CT14" s="77" t="s">
        <v>117</v>
      </c>
      <c r="CU14" s="78"/>
      <c r="CV14" s="78"/>
      <c r="CW14" s="78"/>
      <c r="CX14" s="78"/>
      <c r="CY14" s="78"/>
      <c r="CZ14" s="78"/>
      <c r="DA14" s="79"/>
      <c r="DB14" s="80">
        <v>24</v>
      </c>
      <c r="DD14" s="77" t="s">
        <v>117</v>
      </c>
      <c r="DE14" s="78"/>
      <c r="DF14" s="78"/>
      <c r="DG14" s="78"/>
      <c r="DH14" s="78"/>
      <c r="DI14" s="78"/>
      <c r="DJ14" s="78"/>
      <c r="DK14" s="81"/>
      <c r="DL14" s="104"/>
      <c r="DN14" s="77" t="s">
        <v>117</v>
      </c>
      <c r="DO14" s="78"/>
      <c r="DP14" s="78"/>
      <c r="DQ14" s="78"/>
      <c r="DR14" s="78"/>
      <c r="DS14" s="78"/>
      <c r="DT14" s="78"/>
      <c r="DU14" s="79"/>
      <c r="DV14" s="80">
        <v>24</v>
      </c>
      <c r="DX14" s="77" t="s">
        <v>117</v>
      </c>
      <c r="DY14" s="78"/>
      <c r="DZ14" s="78"/>
      <c r="EA14" s="78"/>
      <c r="EB14" s="78"/>
      <c r="EC14" s="78"/>
      <c r="ED14" s="78"/>
      <c r="EE14" s="79"/>
      <c r="EF14" s="34"/>
      <c r="EH14" s="77" t="s">
        <v>117</v>
      </c>
      <c r="EI14" s="78"/>
      <c r="EJ14" s="78"/>
      <c r="EK14" s="78"/>
      <c r="EL14" s="78"/>
      <c r="EM14" s="78"/>
      <c r="EN14" s="78"/>
      <c r="EO14" s="79"/>
      <c r="EP14" s="80">
        <v>24</v>
      </c>
      <c r="ER14" s="77" t="s">
        <v>117</v>
      </c>
      <c r="ES14" s="78"/>
      <c r="ET14" s="78"/>
      <c r="EU14" s="78"/>
      <c r="EV14" s="78"/>
      <c r="EW14" s="78"/>
      <c r="EX14" s="78"/>
      <c r="EY14" s="81"/>
      <c r="EZ14" s="104"/>
      <c r="FB14" s="77" t="s">
        <v>117</v>
      </c>
      <c r="FC14" s="78"/>
      <c r="FD14" s="78"/>
      <c r="FE14" s="78"/>
      <c r="FF14" s="78"/>
      <c r="FG14" s="78"/>
      <c r="FH14" s="78"/>
      <c r="FI14" s="79"/>
      <c r="FJ14" s="80">
        <v>24</v>
      </c>
      <c r="FL14" s="77" t="s">
        <v>117</v>
      </c>
      <c r="FM14" s="78"/>
      <c r="FN14" s="78"/>
      <c r="FO14" s="78"/>
      <c r="FP14" s="78"/>
      <c r="FQ14" s="78"/>
      <c r="FR14" s="78"/>
      <c r="FS14" s="79"/>
      <c r="FT14" s="34"/>
      <c r="FV14" s="77" t="s">
        <v>117</v>
      </c>
      <c r="FW14" s="78"/>
      <c r="FX14" s="78"/>
      <c r="FY14" s="78"/>
      <c r="FZ14" s="78"/>
      <c r="GA14" s="78"/>
      <c r="GB14" s="78"/>
      <c r="GC14" s="79"/>
      <c r="GD14" s="80">
        <v>24</v>
      </c>
      <c r="GF14" s="77" t="s">
        <v>117</v>
      </c>
      <c r="GG14" s="78"/>
      <c r="GH14" s="78"/>
      <c r="GI14" s="78"/>
      <c r="GJ14" s="78"/>
      <c r="GK14" s="78"/>
      <c r="GL14" s="78"/>
      <c r="GM14" s="81"/>
      <c r="GN14" s="104"/>
      <c r="GP14" s="77" t="s">
        <v>117</v>
      </c>
      <c r="GQ14" s="78"/>
      <c r="GR14" s="78"/>
      <c r="GS14" s="78"/>
      <c r="GT14" s="78"/>
      <c r="GU14" s="78"/>
      <c r="GV14" s="78"/>
      <c r="GW14" s="79"/>
      <c r="GX14" s="80">
        <v>24</v>
      </c>
      <c r="GZ14" s="77" t="s">
        <v>117</v>
      </c>
      <c r="HA14" s="78"/>
      <c r="HB14" s="78"/>
      <c r="HC14" s="78"/>
      <c r="HD14" s="78"/>
      <c r="HE14" s="78"/>
      <c r="HF14" s="78"/>
      <c r="HG14" s="79"/>
      <c r="HH14" s="34"/>
      <c r="HJ14" s="77" t="s">
        <v>117</v>
      </c>
      <c r="HK14" s="78"/>
      <c r="HL14" s="78"/>
      <c r="HM14" s="78"/>
      <c r="HN14" s="78"/>
      <c r="HO14" s="78"/>
      <c r="HP14" s="78"/>
      <c r="HQ14" s="79"/>
      <c r="HR14" s="80">
        <v>24</v>
      </c>
      <c r="HT14" s="77" t="s">
        <v>117</v>
      </c>
      <c r="HU14" s="78"/>
      <c r="HV14" s="78"/>
      <c r="HW14" s="78"/>
      <c r="HX14" s="78"/>
      <c r="HY14" s="78"/>
      <c r="HZ14" s="78"/>
      <c r="IA14" s="81"/>
      <c r="IB14" s="104"/>
      <c r="ID14" s="77" t="s">
        <v>117</v>
      </c>
      <c r="IE14" s="78"/>
      <c r="IF14" s="78"/>
      <c r="IG14" s="78"/>
      <c r="IH14" s="78"/>
      <c r="II14" s="78"/>
      <c r="IJ14" s="78"/>
      <c r="IK14" s="79"/>
      <c r="IL14" s="80">
        <v>24</v>
      </c>
      <c r="IN14" s="77" t="s">
        <v>117</v>
      </c>
      <c r="IO14" s="78"/>
      <c r="IP14" s="78"/>
      <c r="IQ14" s="78"/>
      <c r="IR14" s="78"/>
      <c r="IS14" s="78"/>
      <c r="IT14" s="78"/>
      <c r="IU14" s="79"/>
      <c r="IV14" s="34"/>
      <c r="IX14" s="77" t="s">
        <v>117</v>
      </c>
      <c r="IY14" s="78"/>
      <c r="IZ14" s="78"/>
      <c r="JA14" s="78"/>
      <c r="JB14" s="78"/>
      <c r="JC14" s="78"/>
      <c r="JD14" s="78"/>
      <c r="JE14" s="79"/>
      <c r="JF14" s="80">
        <v>24</v>
      </c>
      <c r="JH14" s="77" t="s">
        <v>117</v>
      </c>
      <c r="JI14" s="78"/>
      <c r="JJ14" s="78"/>
      <c r="JK14" s="78"/>
      <c r="JL14" s="78"/>
      <c r="JM14" s="78"/>
      <c r="JN14" s="78"/>
      <c r="JO14" s="79"/>
    </row>
    <row r="15" spans="1:275" s="73" customFormat="1" x14ac:dyDescent="0.2">
      <c r="B15" s="74"/>
      <c r="C15" s="74"/>
      <c r="D15" s="74"/>
      <c r="E15" s="75" t="s">
        <v>122</v>
      </c>
      <c r="F15" s="81">
        <v>8</v>
      </c>
      <c r="H15" s="78" t="s">
        <v>116</v>
      </c>
      <c r="I15" s="78"/>
      <c r="J15" s="78"/>
      <c r="K15" s="78"/>
      <c r="L15" s="78"/>
      <c r="M15" s="78"/>
      <c r="N15" s="78"/>
      <c r="O15" s="79"/>
      <c r="P15" s="34"/>
      <c r="R15" s="78" t="s">
        <v>116</v>
      </c>
      <c r="S15" s="78"/>
      <c r="T15" s="78"/>
      <c r="U15" s="78"/>
      <c r="V15" s="78"/>
      <c r="W15" s="78"/>
      <c r="X15" s="78"/>
      <c r="Y15" s="79"/>
      <c r="Z15" s="78">
        <f>F15+1</f>
        <v>9</v>
      </c>
      <c r="AB15" s="78" t="s">
        <v>116</v>
      </c>
      <c r="AC15" s="78"/>
      <c r="AD15" s="78"/>
      <c r="AE15" s="78"/>
      <c r="AF15" s="78"/>
      <c r="AG15" s="78"/>
      <c r="AH15" s="78"/>
      <c r="AI15" s="79"/>
      <c r="AJ15" s="34"/>
      <c r="AL15" s="78" t="s">
        <v>116</v>
      </c>
      <c r="AM15" s="78"/>
      <c r="AN15" s="78"/>
      <c r="AO15" s="78"/>
      <c r="AP15" s="78"/>
      <c r="AQ15" s="78"/>
      <c r="AR15" s="78"/>
      <c r="AS15" s="79"/>
      <c r="AT15" s="78">
        <f>Z15+1</f>
        <v>10</v>
      </c>
      <c r="AV15" s="78" t="s">
        <v>116</v>
      </c>
      <c r="AW15" s="78"/>
      <c r="AX15" s="78"/>
      <c r="AY15" s="78"/>
      <c r="AZ15" s="78"/>
      <c r="BA15" s="78"/>
      <c r="BB15" s="78"/>
      <c r="BC15" s="79"/>
      <c r="BD15" s="78"/>
      <c r="BF15" s="78" t="s">
        <v>116</v>
      </c>
      <c r="BG15" s="78"/>
      <c r="BH15" s="78"/>
      <c r="BI15" s="78"/>
      <c r="BJ15" s="78"/>
      <c r="BK15" s="78"/>
      <c r="BL15" s="78"/>
      <c r="BM15" s="79"/>
      <c r="BN15" s="78">
        <f>AT15+1</f>
        <v>11</v>
      </c>
      <c r="BP15" s="78" t="s">
        <v>116</v>
      </c>
      <c r="BQ15" s="78"/>
      <c r="BR15" s="78"/>
      <c r="BS15" s="78"/>
      <c r="BT15" s="78"/>
      <c r="BU15" s="78"/>
      <c r="BV15" s="78"/>
      <c r="BW15" s="81"/>
      <c r="BX15" s="104"/>
      <c r="BZ15" s="78" t="s">
        <v>116</v>
      </c>
      <c r="CA15" s="78"/>
      <c r="CB15" s="78"/>
      <c r="CC15" s="78"/>
      <c r="CD15" s="78"/>
      <c r="CE15" s="78"/>
      <c r="CF15" s="78"/>
      <c r="CG15" s="79"/>
      <c r="CH15" s="78">
        <f>BN15+1</f>
        <v>12</v>
      </c>
      <c r="CJ15" s="78" t="s">
        <v>116</v>
      </c>
      <c r="CK15" s="78"/>
      <c r="CL15" s="78"/>
      <c r="CM15" s="78"/>
      <c r="CN15" s="78"/>
      <c r="CO15" s="78"/>
      <c r="CP15" s="78"/>
      <c r="CQ15" s="79"/>
      <c r="CR15" s="78"/>
      <c r="CT15" s="78" t="s">
        <v>116</v>
      </c>
      <c r="CU15" s="78"/>
      <c r="CV15" s="78"/>
      <c r="CW15" s="78"/>
      <c r="CX15" s="78"/>
      <c r="CY15" s="78"/>
      <c r="CZ15" s="78"/>
      <c r="DA15" s="79"/>
      <c r="DB15" s="78">
        <f>CH15+1</f>
        <v>13</v>
      </c>
      <c r="DD15" s="78" t="s">
        <v>116</v>
      </c>
      <c r="DE15" s="78"/>
      <c r="DF15" s="78"/>
      <c r="DG15" s="78"/>
      <c r="DH15" s="78"/>
      <c r="DI15" s="78"/>
      <c r="DJ15" s="78"/>
      <c r="DK15" s="81"/>
      <c r="DL15" s="104"/>
      <c r="DN15" s="78" t="s">
        <v>116</v>
      </c>
      <c r="DO15" s="78"/>
      <c r="DP15" s="78"/>
      <c r="DQ15" s="78"/>
      <c r="DR15" s="78"/>
      <c r="DS15" s="78"/>
      <c r="DT15" s="78"/>
      <c r="DU15" s="79"/>
      <c r="DV15" s="78">
        <f>DB15+1</f>
        <v>14</v>
      </c>
      <c r="DX15" s="78" t="s">
        <v>116</v>
      </c>
      <c r="DY15" s="78"/>
      <c r="DZ15" s="78"/>
      <c r="EA15" s="78"/>
      <c r="EB15" s="78"/>
      <c r="EC15" s="78"/>
      <c r="ED15" s="78"/>
      <c r="EE15" s="79"/>
      <c r="EF15" s="78"/>
      <c r="EH15" s="78" t="s">
        <v>116</v>
      </c>
      <c r="EI15" s="78"/>
      <c r="EJ15" s="78"/>
      <c r="EK15" s="78"/>
      <c r="EL15" s="78"/>
      <c r="EM15" s="78"/>
      <c r="EN15" s="78"/>
      <c r="EO15" s="79"/>
      <c r="EP15" s="78">
        <f>DV15+1</f>
        <v>15</v>
      </c>
      <c r="ER15" s="78" t="s">
        <v>116</v>
      </c>
      <c r="ES15" s="78"/>
      <c r="ET15" s="78"/>
      <c r="EU15" s="78"/>
      <c r="EV15" s="78"/>
      <c r="EW15" s="78"/>
      <c r="EX15" s="78"/>
      <c r="EY15" s="81"/>
      <c r="EZ15" s="104"/>
      <c r="FB15" s="78" t="s">
        <v>116</v>
      </c>
      <c r="FC15" s="78"/>
      <c r="FD15" s="78"/>
      <c r="FE15" s="78"/>
      <c r="FF15" s="78"/>
      <c r="FG15" s="78"/>
      <c r="FH15" s="78"/>
      <c r="FI15" s="79"/>
      <c r="FJ15" s="78">
        <f>EP15+1</f>
        <v>16</v>
      </c>
      <c r="FL15" s="78" t="s">
        <v>116</v>
      </c>
      <c r="FM15" s="78"/>
      <c r="FN15" s="78"/>
      <c r="FO15" s="78"/>
      <c r="FP15" s="78"/>
      <c r="FQ15" s="78"/>
      <c r="FR15" s="78"/>
      <c r="FS15" s="79"/>
      <c r="FT15" s="78"/>
      <c r="FV15" s="78" t="s">
        <v>116</v>
      </c>
      <c r="FW15" s="78"/>
      <c r="FX15" s="78"/>
      <c r="FY15" s="78"/>
      <c r="FZ15" s="78"/>
      <c r="GA15" s="78"/>
      <c r="GB15" s="78"/>
      <c r="GC15" s="79"/>
      <c r="GD15" s="78">
        <f>FJ15+1</f>
        <v>17</v>
      </c>
      <c r="GF15" s="78" t="s">
        <v>116</v>
      </c>
      <c r="GG15" s="78"/>
      <c r="GH15" s="78"/>
      <c r="GI15" s="78"/>
      <c r="GJ15" s="78"/>
      <c r="GK15" s="78"/>
      <c r="GL15" s="78"/>
      <c r="GM15" s="81"/>
      <c r="GN15" s="104"/>
      <c r="GP15" s="78" t="s">
        <v>116</v>
      </c>
      <c r="GQ15" s="78"/>
      <c r="GR15" s="78"/>
      <c r="GS15" s="78"/>
      <c r="GT15" s="78"/>
      <c r="GU15" s="78"/>
      <c r="GV15" s="78"/>
      <c r="GW15" s="79"/>
      <c r="GX15" s="78">
        <f>GD15+1</f>
        <v>18</v>
      </c>
      <c r="GZ15" s="78" t="s">
        <v>116</v>
      </c>
      <c r="HA15" s="78"/>
      <c r="HB15" s="78"/>
      <c r="HC15" s="78"/>
      <c r="HD15" s="78"/>
      <c r="HE15" s="78"/>
      <c r="HF15" s="78"/>
      <c r="HG15" s="79"/>
      <c r="HH15" s="78"/>
      <c r="HJ15" s="78" t="s">
        <v>116</v>
      </c>
      <c r="HK15" s="78"/>
      <c r="HL15" s="78"/>
      <c r="HM15" s="78"/>
      <c r="HN15" s="78"/>
      <c r="HO15" s="78"/>
      <c r="HP15" s="78"/>
      <c r="HQ15" s="79"/>
      <c r="HR15" s="78">
        <f>GX15+1</f>
        <v>19</v>
      </c>
      <c r="HT15" s="78" t="s">
        <v>116</v>
      </c>
      <c r="HU15" s="78"/>
      <c r="HV15" s="78"/>
      <c r="HW15" s="78"/>
      <c r="HX15" s="78"/>
      <c r="HY15" s="78"/>
      <c r="HZ15" s="78"/>
      <c r="IA15" s="81"/>
      <c r="IB15" s="104"/>
      <c r="ID15" s="78" t="s">
        <v>116</v>
      </c>
      <c r="IE15" s="78"/>
      <c r="IF15" s="78"/>
      <c r="IG15" s="78"/>
      <c r="IH15" s="78"/>
      <c r="II15" s="78"/>
      <c r="IJ15" s="78"/>
      <c r="IK15" s="79"/>
      <c r="IL15" s="78">
        <f>HR15+1</f>
        <v>20</v>
      </c>
      <c r="IN15" s="78" t="s">
        <v>116</v>
      </c>
      <c r="IO15" s="78"/>
      <c r="IP15" s="78"/>
      <c r="IQ15" s="78"/>
      <c r="IR15" s="78"/>
      <c r="IS15" s="78"/>
      <c r="IT15" s="78"/>
      <c r="IU15" s="79"/>
      <c r="IV15" s="78"/>
      <c r="IX15" s="78" t="s">
        <v>116</v>
      </c>
      <c r="IY15" s="78"/>
      <c r="IZ15" s="78"/>
      <c r="JA15" s="78"/>
      <c r="JB15" s="78"/>
      <c r="JC15" s="78"/>
      <c r="JD15" s="78"/>
      <c r="JE15" s="79"/>
      <c r="JF15" s="78">
        <f>IL15+1</f>
        <v>21</v>
      </c>
      <c r="JH15" s="78" t="s">
        <v>116</v>
      </c>
      <c r="JI15" s="78"/>
      <c r="JJ15" s="78"/>
      <c r="JK15" s="78"/>
      <c r="JL15" s="78"/>
      <c r="JM15" s="78"/>
      <c r="JN15" s="78"/>
      <c r="JO15" s="79"/>
    </row>
    <row r="16" spans="1:275" s="73" customFormat="1" x14ac:dyDescent="0.2">
      <c r="B16" s="74"/>
      <c r="C16" s="74"/>
      <c r="D16" s="74"/>
      <c r="E16" s="75" t="s">
        <v>113</v>
      </c>
      <c r="F16" s="81">
        <f>SUM(I16:I18)</f>
        <v>55</v>
      </c>
      <c r="H16" s="78">
        <f>F15-1</f>
        <v>7</v>
      </c>
      <c r="I16" s="80">
        <v>20</v>
      </c>
      <c r="J16" s="78"/>
      <c r="K16" s="78"/>
      <c r="L16" s="78"/>
      <c r="M16" s="78"/>
      <c r="N16" s="78"/>
      <c r="O16" s="79"/>
      <c r="P16" s="78">
        <f>SUM(S16:S18)</f>
        <v>68</v>
      </c>
      <c r="R16" s="78">
        <f>H16+1</f>
        <v>8</v>
      </c>
      <c r="S16" s="80">
        <f>F14</f>
        <v>30</v>
      </c>
      <c r="T16" s="78"/>
      <c r="U16" s="78"/>
      <c r="V16" s="78"/>
      <c r="W16" s="78"/>
      <c r="X16" s="78"/>
      <c r="Y16" s="79"/>
      <c r="Z16" s="78">
        <f>SUM(AC16:AC18)</f>
        <v>68</v>
      </c>
      <c r="AB16" s="78">
        <f>R16</f>
        <v>8</v>
      </c>
      <c r="AC16" s="80">
        <f>S16</f>
        <v>30</v>
      </c>
      <c r="AD16" s="78"/>
      <c r="AE16" s="78"/>
      <c r="AF16" s="78"/>
      <c r="AG16" s="78"/>
      <c r="AH16" s="78"/>
      <c r="AI16" s="79"/>
      <c r="AJ16" s="78">
        <f>SUM(AM16:AM18)</f>
        <v>80</v>
      </c>
      <c r="AL16" s="78">
        <f>AB16+1</f>
        <v>9</v>
      </c>
      <c r="AM16" s="80">
        <f>Z14</f>
        <v>30</v>
      </c>
      <c r="AN16" s="78"/>
      <c r="AO16" s="78"/>
      <c r="AP16" s="78"/>
      <c r="AQ16" s="78"/>
      <c r="AR16" s="78"/>
      <c r="AS16" s="79"/>
      <c r="AT16" s="78">
        <f>SUM(AW16:AW18)</f>
        <v>80</v>
      </c>
      <c r="AV16" s="78">
        <f>AL16</f>
        <v>9</v>
      </c>
      <c r="AW16" s="80">
        <f>AM16</f>
        <v>30</v>
      </c>
      <c r="AX16" s="78"/>
      <c r="AY16" s="78"/>
      <c r="AZ16" s="78"/>
      <c r="BA16" s="78"/>
      <c r="BB16" s="78"/>
      <c r="BC16" s="79"/>
      <c r="BD16" s="78">
        <f>SUM(BG16:BG18)</f>
        <v>84</v>
      </c>
      <c r="BF16" s="78">
        <f>AV16+1</f>
        <v>10</v>
      </c>
      <c r="BG16" s="80">
        <f>AT14</f>
        <v>24</v>
      </c>
      <c r="BH16" s="78"/>
      <c r="BI16" s="78"/>
      <c r="BJ16" s="78"/>
      <c r="BK16" s="78"/>
      <c r="BL16" s="78"/>
      <c r="BM16" s="79"/>
      <c r="BN16" s="78">
        <f>SUM(BQ16:BQ18)</f>
        <v>84</v>
      </c>
      <c r="BP16" s="78">
        <f>BF16</f>
        <v>10</v>
      </c>
      <c r="BQ16" s="80">
        <f>BG16</f>
        <v>24</v>
      </c>
      <c r="BR16" s="78"/>
      <c r="BS16" s="78"/>
      <c r="BT16" s="78"/>
      <c r="BU16" s="78"/>
      <c r="BV16" s="78"/>
      <c r="BW16" s="81"/>
      <c r="BX16" s="82">
        <f>SUM(CA16:CA18)</f>
        <v>78</v>
      </c>
      <c r="BZ16" s="78">
        <f>BP16+1</f>
        <v>11</v>
      </c>
      <c r="CA16" s="80">
        <f>BN14</f>
        <v>24</v>
      </c>
      <c r="CB16" s="78"/>
      <c r="CC16" s="78"/>
      <c r="CD16" s="78"/>
      <c r="CE16" s="78"/>
      <c r="CF16" s="78"/>
      <c r="CG16" s="79"/>
      <c r="CH16" s="78">
        <f>SUM(CK16:CK18)</f>
        <v>78</v>
      </c>
      <c r="CJ16" s="78">
        <f>BZ16</f>
        <v>11</v>
      </c>
      <c r="CK16" s="80">
        <f>CA16</f>
        <v>24</v>
      </c>
      <c r="CL16" s="78"/>
      <c r="CM16" s="78"/>
      <c r="CN16" s="78"/>
      <c r="CO16" s="78"/>
      <c r="CP16" s="78"/>
      <c r="CQ16" s="79"/>
      <c r="CR16" s="78">
        <f>SUM(CU16:CU18)</f>
        <v>72</v>
      </c>
      <c r="CT16" s="78">
        <f>CJ16+1</f>
        <v>12</v>
      </c>
      <c r="CU16" s="80">
        <f>CH14</f>
        <v>24</v>
      </c>
      <c r="CV16" s="78"/>
      <c r="CW16" s="78"/>
      <c r="CX16" s="78"/>
      <c r="CY16" s="78"/>
      <c r="CZ16" s="78"/>
      <c r="DA16" s="79"/>
      <c r="DB16" s="78">
        <f>SUM(DE16:DE18)</f>
        <v>72</v>
      </c>
      <c r="DD16" s="78">
        <f>CT16</f>
        <v>12</v>
      </c>
      <c r="DE16" s="80">
        <f>CU16</f>
        <v>24</v>
      </c>
      <c r="DF16" s="78"/>
      <c r="DG16" s="78"/>
      <c r="DH16" s="78"/>
      <c r="DI16" s="78"/>
      <c r="DJ16" s="78"/>
      <c r="DK16" s="81"/>
      <c r="DL16" s="82">
        <f>SUM(DO16:DO18)</f>
        <v>72</v>
      </c>
      <c r="DN16" s="78">
        <f>DD16+1</f>
        <v>13</v>
      </c>
      <c r="DO16" s="80">
        <f>DB14</f>
        <v>24</v>
      </c>
      <c r="DP16" s="78"/>
      <c r="DQ16" s="78"/>
      <c r="DR16" s="78"/>
      <c r="DS16" s="78"/>
      <c r="DT16" s="78"/>
      <c r="DU16" s="79"/>
      <c r="DV16" s="78">
        <f>SUM(DY16:DY18)</f>
        <v>72</v>
      </c>
      <c r="DX16" s="78">
        <f>DN16</f>
        <v>13</v>
      </c>
      <c r="DY16" s="80">
        <f>DO16</f>
        <v>24</v>
      </c>
      <c r="DZ16" s="78"/>
      <c r="EA16" s="78"/>
      <c r="EB16" s="78"/>
      <c r="EC16" s="78"/>
      <c r="ED16" s="78"/>
      <c r="EE16" s="79"/>
      <c r="EF16" s="78">
        <f>SUM(EI16:EI18)</f>
        <v>72</v>
      </c>
      <c r="EH16" s="78">
        <f>DX16+1</f>
        <v>14</v>
      </c>
      <c r="EI16" s="80">
        <f>DV14</f>
        <v>24</v>
      </c>
      <c r="EJ16" s="78"/>
      <c r="EK16" s="78"/>
      <c r="EL16" s="78"/>
      <c r="EM16" s="78"/>
      <c r="EN16" s="78"/>
      <c r="EO16" s="79"/>
      <c r="EP16" s="78">
        <f>SUM(ES16:ES18)</f>
        <v>72</v>
      </c>
      <c r="ER16" s="78">
        <f>EH16</f>
        <v>14</v>
      </c>
      <c r="ES16" s="80">
        <f>EI16</f>
        <v>24</v>
      </c>
      <c r="ET16" s="78"/>
      <c r="EU16" s="78"/>
      <c r="EV16" s="78"/>
      <c r="EW16" s="78"/>
      <c r="EX16" s="78"/>
      <c r="EY16" s="81"/>
      <c r="EZ16" s="82">
        <f>SUM(FC16:FC18)</f>
        <v>72</v>
      </c>
      <c r="FB16" s="78">
        <f>ER16+1</f>
        <v>15</v>
      </c>
      <c r="FC16" s="80">
        <f>EP14</f>
        <v>24</v>
      </c>
      <c r="FD16" s="78"/>
      <c r="FE16" s="78"/>
      <c r="FF16" s="78"/>
      <c r="FG16" s="78"/>
      <c r="FH16" s="78"/>
      <c r="FI16" s="79"/>
      <c r="FJ16" s="78">
        <f>SUM(FM16:FM18)</f>
        <v>72</v>
      </c>
      <c r="FL16" s="78">
        <f>FB16</f>
        <v>15</v>
      </c>
      <c r="FM16" s="80">
        <f>FC16</f>
        <v>24</v>
      </c>
      <c r="FN16" s="78"/>
      <c r="FO16" s="78"/>
      <c r="FP16" s="78"/>
      <c r="FQ16" s="78"/>
      <c r="FR16" s="78"/>
      <c r="FS16" s="79"/>
      <c r="FT16" s="78">
        <f>SUM(FW16:FW18)</f>
        <v>72</v>
      </c>
      <c r="FV16" s="78">
        <f>FL16+1</f>
        <v>16</v>
      </c>
      <c r="FW16" s="80">
        <f>FJ14</f>
        <v>24</v>
      </c>
      <c r="FX16" s="78"/>
      <c r="FY16" s="78"/>
      <c r="FZ16" s="78"/>
      <c r="GA16" s="78"/>
      <c r="GB16" s="78"/>
      <c r="GC16" s="79"/>
      <c r="GD16" s="78">
        <f>SUM(GG16:GG18)</f>
        <v>72</v>
      </c>
      <c r="GF16" s="78">
        <f>FV16</f>
        <v>16</v>
      </c>
      <c r="GG16" s="80">
        <f>FW16</f>
        <v>24</v>
      </c>
      <c r="GH16" s="78"/>
      <c r="GI16" s="78"/>
      <c r="GJ16" s="78"/>
      <c r="GK16" s="78"/>
      <c r="GL16" s="78"/>
      <c r="GM16" s="81"/>
      <c r="GN16" s="82">
        <f>SUM(GQ16:GQ18)</f>
        <v>72</v>
      </c>
      <c r="GP16" s="78">
        <f>GF16+1</f>
        <v>17</v>
      </c>
      <c r="GQ16" s="80">
        <f>GD14</f>
        <v>24</v>
      </c>
      <c r="GR16" s="78"/>
      <c r="GS16" s="78"/>
      <c r="GT16" s="78"/>
      <c r="GU16" s="78"/>
      <c r="GV16" s="78"/>
      <c r="GW16" s="79"/>
      <c r="GX16" s="78">
        <f>SUM(HA16:HA18)</f>
        <v>72</v>
      </c>
      <c r="GZ16" s="78">
        <f>GP16</f>
        <v>17</v>
      </c>
      <c r="HA16" s="80">
        <f>GQ16</f>
        <v>24</v>
      </c>
      <c r="HB16" s="78"/>
      <c r="HC16" s="78"/>
      <c r="HD16" s="78"/>
      <c r="HE16" s="78"/>
      <c r="HF16" s="78"/>
      <c r="HG16" s="79"/>
      <c r="HH16" s="78">
        <f>SUM(HK16:HK18)</f>
        <v>72</v>
      </c>
      <c r="HJ16" s="78">
        <f>GZ16+1</f>
        <v>18</v>
      </c>
      <c r="HK16" s="80">
        <f>GX14</f>
        <v>24</v>
      </c>
      <c r="HL16" s="78"/>
      <c r="HM16" s="78"/>
      <c r="HN16" s="78"/>
      <c r="HO16" s="78"/>
      <c r="HP16" s="78"/>
      <c r="HQ16" s="79"/>
      <c r="HR16" s="78">
        <f>SUM(HU16:HU18)</f>
        <v>72</v>
      </c>
      <c r="HT16" s="78">
        <f>HJ16</f>
        <v>18</v>
      </c>
      <c r="HU16" s="80">
        <f>HK16</f>
        <v>24</v>
      </c>
      <c r="HV16" s="78"/>
      <c r="HW16" s="78"/>
      <c r="HX16" s="78"/>
      <c r="HY16" s="78"/>
      <c r="HZ16" s="78"/>
      <c r="IA16" s="81"/>
      <c r="IB16" s="82">
        <f>SUM(IE16:IE18)</f>
        <v>72</v>
      </c>
      <c r="ID16" s="78">
        <f>HT16+1</f>
        <v>19</v>
      </c>
      <c r="IE16" s="80">
        <f>HR14</f>
        <v>24</v>
      </c>
      <c r="IF16" s="78"/>
      <c r="IG16" s="78"/>
      <c r="IH16" s="78"/>
      <c r="II16" s="78"/>
      <c r="IJ16" s="78"/>
      <c r="IK16" s="79"/>
      <c r="IL16" s="78">
        <f>SUM(IO16:IO18)</f>
        <v>72</v>
      </c>
      <c r="IN16" s="78">
        <f>ID16</f>
        <v>19</v>
      </c>
      <c r="IO16" s="80">
        <f>IE16</f>
        <v>24</v>
      </c>
      <c r="IP16" s="78"/>
      <c r="IQ16" s="78"/>
      <c r="IR16" s="78"/>
      <c r="IS16" s="78"/>
      <c r="IT16" s="78"/>
      <c r="IU16" s="79"/>
      <c r="IV16" s="78">
        <f>SUM(IY16:IY18)</f>
        <v>72</v>
      </c>
      <c r="IX16" s="78">
        <f>IN16+1</f>
        <v>20</v>
      </c>
      <c r="IY16" s="80">
        <f>IL14</f>
        <v>24</v>
      </c>
      <c r="IZ16" s="78"/>
      <c r="JA16" s="78"/>
      <c r="JB16" s="78"/>
      <c r="JC16" s="78"/>
      <c r="JD16" s="78"/>
      <c r="JE16" s="79"/>
      <c r="JF16" s="78">
        <f>SUM(JI16:JI18)</f>
        <v>72</v>
      </c>
      <c r="JH16" s="78">
        <f>IX16</f>
        <v>20</v>
      </c>
      <c r="JI16" s="80">
        <f>IY16</f>
        <v>24</v>
      </c>
      <c r="JJ16" s="78"/>
      <c r="JK16" s="78"/>
      <c r="JL16" s="78"/>
      <c r="JM16" s="78"/>
      <c r="JN16" s="78"/>
      <c r="JO16" s="79"/>
    </row>
    <row r="17" spans="1:275" s="73" customFormat="1" x14ac:dyDescent="0.2">
      <c r="B17" s="74"/>
      <c r="C17" s="74"/>
      <c r="D17" s="74"/>
      <c r="E17" s="75" t="s">
        <v>19</v>
      </c>
      <c r="F17" s="76"/>
      <c r="H17" s="78">
        <f>F15-2</f>
        <v>6</v>
      </c>
      <c r="I17" s="80">
        <v>18</v>
      </c>
      <c r="J17" s="78"/>
      <c r="K17" s="78"/>
      <c r="L17" s="78"/>
      <c r="M17" s="78"/>
      <c r="N17" s="78"/>
      <c r="O17" s="79"/>
      <c r="P17" s="80">
        <v>0</v>
      </c>
      <c r="R17" s="78">
        <f t="shared" ref="R17:R18" si="24">H17+1</f>
        <v>7</v>
      </c>
      <c r="S17" s="80">
        <f>I16</f>
        <v>20</v>
      </c>
      <c r="T17" s="78"/>
      <c r="U17" s="78"/>
      <c r="V17" s="78"/>
      <c r="W17" s="78"/>
      <c r="X17" s="78"/>
      <c r="Y17" s="79"/>
      <c r="Z17" s="80">
        <v>0</v>
      </c>
      <c r="AB17" s="78">
        <f t="shared" ref="AB17:AB18" si="25">R17</f>
        <v>7</v>
      </c>
      <c r="AC17" s="80">
        <f>S17</f>
        <v>20</v>
      </c>
      <c r="AD17" s="78"/>
      <c r="AE17" s="78"/>
      <c r="AF17" s="78"/>
      <c r="AG17" s="78"/>
      <c r="AH17" s="78"/>
      <c r="AI17" s="79"/>
      <c r="AJ17" s="80">
        <v>0</v>
      </c>
      <c r="AL17" s="78">
        <f>AB17+1</f>
        <v>8</v>
      </c>
      <c r="AM17" s="80">
        <f>AC16</f>
        <v>30</v>
      </c>
      <c r="AN17" s="78"/>
      <c r="AO17" s="78"/>
      <c r="AP17" s="78"/>
      <c r="AQ17" s="78"/>
      <c r="AR17" s="78"/>
      <c r="AS17" s="79"/>
      <c r="AT17" s="80">
        <v>0</v>
      </c>
      <c r="AV17" s="78">
        <f t="shared" ref="AV17:AV18" si="26">AL17</f>
        <v>8</v>
      </c>
      <c r="AW17" s="80">
        <f>AM17</f>
        <v>30</v>
      </c>
      <c r="AX17" s="78"/>
      <c r="AY17" s="78"/>
      <c r="AZ17" s="78"/>
      <c r="BA17" s="78"/>
      <c r="BB17" s="78"/>
      <c r="BC17" s="79"/>
      <c r="BD17" s="80">
        <v>0</v>
      </c>
      <c r="BF17" s="78">
        <f t="shared" ref="BF17:BF18" si="27">AV17+1</f>
        <v>9</v>
      </c>
      <c r="BG17" s="80">
        <f>AW16</f>
        <v>30</v>
      </c>
      <c r="BH17" s="78"/>
      <c r="BI17" s="78"/>
      <c r="BJ17" s="78"/>
      <c r="BK17" s="78"/>
      <c r="BL17" s="78"/>
      <c r="BM17" s="79"/>
      <c r="BN17" s="80">
        <v>0</v>
      </c>
      <c r="BP17" s="78">
        <f t="shared" ref="BP17:BP18" si="28">BF17</f>
        <v>9</v>
      </c>
      <c r="BQ17" s="80">
        <f>BG17</f>
        <v>30</v>
      </c>
      <c r="BR17" s="78"/>
      <c r="BS17" s="78"/>
      <c r="BT17" s="78"/>
      <c r="BU17" s="78"/>
      <c r="BV17" s="78"/>
      <c r="BW17" s="81"/>
      <c r="BX17" s="83">
        <v>0</v>
      </c>
      <c r="BZ17" s="78">
        <f t="shared" ref="BZ17:BZ18" si="29">BP17+1</f>
        <v>10</v>
      </c>
      <c r="CA17" s="80">
        <f>BQ16</f>
        <v>24</v>
      </c>
      <c r="CB17" s="78"/>
      <c r="CC17" s="78"/>
      <c r="CD17" s="78"/>
      <c r="CE17" s="78"/>
      <c r="CF17" s="78"/>
      <c r="CG17" s="79"/>
      <c r="CH17" s="80">
        <v>0</v>
      </c>
      <c r="CJ17" s="78">
        <f t="shared" ref="CJ17:CJ18" si="30">BZ17</f>
        <v>10</v>
      </c>
      <c r="CK17" s="80">
        <f>CA17</f>
        <v>24</v>
      </c>
      <c r="CL17" s="78"/>
      <c r="CM17" s="78"/>
      <c r="CN17" s="78"/>
      <c r="CO17" s="78"/>
      <c r="CP17" s="78"/>
      <c r="CQ17" s="79"/>
      <c r="CR17" s="80">
        <v>0</v>
      </c>
      <c r="CT17" s="78">
        <f t="shared" ref="CT17:CT18" si="31">CJ17+1</f>
        <v>11</v>
      </c>
      <c r="CU17" s="80">
        <f>CK16</f>
        <v>24</v>
      </c>
      <c r="CV17" s="78"/>
      <c r="CW17" s="78"/>
      <c r="CX17" s="78"/>
      <c r="CY17" s="78"/>
      <c r="CZ17" s="78"/>
      <c r="DA17" s="79"/>
      <c r="DB17" s="80">
        <v>0</v>
      </c>
      <c r="DD17" s="78">
        <f t="shared" ref="DD17:DD18" si="32">CT17</f>
        <v>11</v>
      </c>
      <c r="DE17" s="80">
        <f>CU17</f>
        <v>24</v>
      </c>
      <c r="DF17" s="78"/>
      <c r="DG17" s="78"/>
      <c r="DH17" s="78"/>
      <c r="DI17" s="78"/>
      <c r="DJ17" s="78"/>
      <c r="DK17" s="81"/>
      <c r="DL17" s="83">
        <v>0</v>
      </c>
      <c r="DN17" s="78">
        <f t="shared" ref="DN17:DN18" si="33">DD17+1</f>
        <v>12</v>
      </c>
      <c r="DO17" s="80">
        <f>DE16</f>
        <v>24</v>
      </c>
      <c r="DP17" s="78"/>
      <c r="DQ17" s="78"/>
      <c r="DR17" s="78"/>
      <c r="DS17" s="78"/>
      <c r="DT17" s="78"/>
      <c r="DU17" s="79"/>
      <c r="DV17" s="80">
        <v>0</v>
      </c>
      <c r="DX17" s="78">
        <f t="shared" ref="DX17:DX18" si="34">DN17</f>
        <v>12</v>
      </c>
      <c r="DY17" s="80">
        <f>DO17</f>
        <v>24</v>
      </c>
      <c r="DZ17" s="78"/>
      <c r="EA17" s="78"/>
      <c r="EB17" s="78"/>
      <c r="EC17" s="78"/>
      <c r="ED17" s="78"/>
      <c r="EE17" s="79"/>
      <c r="EF17" s="80">
        <v>0</v>
      </c>
      <c r="EH17" s="78">
        <f t="shared" ref="EH17:EH18" si="35">DX17+1</f>
        <v>13</v>
      </c>
      <c r="EI17" s="80">
        <f>DY16</f>
        <v>24</v>
      </c>
      <c r="EJ17" s="78"/>
      <c r="EK17" s="78"/>
      <c r="EL17" s="78"/>
      <c r="EM17" s="78"/>
      <c r="EN17" s="78"/>
      <c r="EO17" s="79"/>
      <c r="EP17" s="80">
        <v>0</v>
      </c>
      <c r="ER17" s="78">
        <f t="shared" ref="ER17:ER18" si="36">EH17</f>
        <v>13</v>
      </c>
      <c r="ES17" s="80">
        <f>EI17</f>
        <v>24</v>
      </c>
      <c r="ET17" s="78"/>
      <c r="EU17" s="78"/>
      <c r="EV17" s="78"/>
      <c r="EW17" s="78"/>
      <c r="EX17" s="78"/>
      <c r="EY17" s="81"/>
      <c r="EZ17" s="83">
        <v>0</v>
      </c>
      <c r="FB17" s="78">
        <f t="shared" ref="FB17:FB18" si="37">ER17+1</f>
        <v>14</v>
      </c>
      <c r="FC17" s="80">
        <f>ES16</f>
        <v>24</v>
      </c>
      <c r="FD17" s="78"/>
      <c r="FE17" s="78"/>
      <c r="FF17" s="78"/>
      <c r="FG17" s="78"/>
      <c r="FH17" s="78"/>
      <c r="FI17" s="79"/>
      <c r="FJ17" s="80">
        <v>0</v>
      </c>
      <c r="FL17" s="78">
        <f t="shared" ref="FL17:FL18" si="38">FB17</f>
        <v>14</v>
      </c>
      <c r="FM17" s="80">
        <f>FC17</f>
        <v>24</v>
      </c>
      <c r="FN17" s="78"/>
      <c r="FO17" s="78"/>
      <c r="FP17" s="78"/>
      <c r="FQ17" s="78"/>
      <c r="FR17" s="78"/>
      <c r="FS17" s="79"/>
      <c r="FT17" s="80">
        <v>0</v>
      </c>
      <c r="FV17" s="78">
        <f t="shared" ref="FV17:FV18" si="39">FL17+1</f>
        <v>15</v>
      </c>
      <c r="FW17" s="80">
        <f>FM16</f>
        <v>24</v>
      </c>
      <c r="FX17" s="78"/>
      <c r="FY17" s="78"/>
      <c r="FZ17" s="78"/>
      <c r="GA17" s="78"/>
      <c r="GB17" s="78"/>
      <c r="GC17" s="79"/>
      <c r="GD17" s="80">
        <v>0</v>
      </c>
      <c r="GF17" s="78">
        <f t="shared" ref="GF17:GF18" si="40">FV17</f>
        <v>15</v>
      </c>
      <c r="GG17" s="80">
        <f>FW17</f>
        <v>24</v>
      </c>
      <c r="GH17" s="78"/>
      <c r="GI17" s="78"/>
      <c r="GJ17" s="78"/>
      <c r="GK17" s="78"/>
      <c r="GL17" s="78"/>
      <c r="GM17" s="81"/>
      <c r="GN17" s="83">
        <v>0</v>
      </c>
      <c r="GP17" s="78">
        <f t="shared" ref="GP17:GP18" si="41">GF17+1</f>
        <v>16</v>
      </c>
      <c r="GQ17" s="80">
        <f>GG16</f>
        <v>24</v>
      </c>
      <c r="GR17" s="78"/>
      <c r="GS17" s="78"/>
      <c r="GT17" s="78"/>
      <c r="GU17" s="78"/>
      <c r="GV17" s="78"/>
      <c r="GW17" s="79"/>
      <c r="GX17" s="80">
        <v>0</v>
      </c>
      <c r="GZ17" s="78">
        <f t="shared" ref="GZ17:GZ18" si="42">GP17</f>
        <v>16</v>
      </c>
      <c r="HA17" s="80">
        <f>GQ17</f>
        <v>24</v>
      </c>
      <c r="HB17" s="78"/>
      <c r="HC17" s="78"/>
      <c r="HD17" s="78"/>
      <c r="HE17" s="78"/>
      <c r="HF17" s="78"/>
      <c r="HG17" s="79"/>
      <c r="HH17" s="80">
        <v>0</v>
      </c>
      <c r="HJ17" s="78">
        <f t="shared" ref="HJ17:HJ18" si="43">GZ17+1</f>
        <v>17</v>
      </c>
      <c r="HK17" s="80">
        <f>HA16</f>
        <v>24</v>
      </c>
      <c r="HL17" s="78"/>
      <c r="HM17" s="78"/>
      <c r="HN17" s="78"/>
      <c r="HO17" s="78"/>
      <c r="HP17" s="78"/>
      <c r="HQ17" s="79"/>
      <c r="HR17" s="80">
        <v>0</v>
      </c>
      <c r="HT17" s="78">
        <f t="shared" ref="HT17:HT18" si="44">HJ17</f>
        <v>17</v>
      </c>
      <c r="HU17" s="80">
        <f>HK17</f>
        <v>24</v>
      </c>
      <c r="HV17" s="78"/>
      <c r="HW17" s="78"/>
      <c r="HX17" s="78"/>
      <c r="HY17" s="78"/>
      <c r="HZ17" s="78"/>
      <c r="IA17" s="81"/>
      <c r="IB17" s="83">
        <v>0</v>
      </c>
      <c r="ID17" s="78">
        <f t="shared" ref="ID17:ID18" si="45">HT17+1</f>
        <v>18</v>
      </c>
      <c r="IE17" s="80">
        <f>HU16</f>
        <v>24</v>
      </c>
      <c r="IF17" s="78"/>
      <c r="IG17" s="78"/>
      <c r="IH17" s="78"/>
      <c r="II17" s="78"/>
      <c r="IJ17" s="78"/>
      <c r="IK17" s="79"/>
      <c r="IL17" s="80">
        <v>0</v>
      </c>
      <c r="IN17" s="78">
        <f t="shared" ref="IN17:IN18" si="46">ID17</f>
        <v>18</v>
      </c>
      <c r="IO17" s="80">
        <f>IE17</f>
        <v>24</v>
      </c>
      <c r="IP17" s="78"/>
      <c r="IQ17" s="78"/>
      <c r="IR17" s="78"/>
      <c r="IS17" s="78"/>
      <c r="IT17" s="78"/>
      <c r="IU17" s="79"/>
      <c r="IV17" s="80">
        <v>0</v>
      </c>
      <c r="IX17" s="78">
        <f t="shared" ref="IX17:IX18" si="47">IN17+1</f>
        <v>19</v>
      </c>
      <c r="IY17" s="80">
        <f>IO16</f>
        <v>24</v>
      </c>
      <c r="IZ17" s="78"/>
      <c r="JA17" s="78"/>
      <c r="JB17" s="78"/>
      <c r="JC17" s="78"/>
      <c r="JD17" s="78"/>
      <c r="JE17" s="79"/>
      <c r="JF17" s="80">
        <v>0</v>
      </c>
      <c r="JH17" s="78">
        <f t="shared" ref="JH17:JH18" si="48">IX17</f>
        <v>19</v>
      </c>
      <c r="JI17" s="80">
        <f>IY17</f>
        <v>24</v>
      </c>
      <c r="JJ17" s="78"/>
      <c r="JK17" s="78"/>
      <c r="JL17" s="78"/>
      <c r="JM17" s="78"/>
      <c r="JN17" s="78"/>
      <c r="JO17" s="79"/>
    </row>
    <row r="18" spans="1:275" s="73" customFormat="1" x14ac:dyDescent="0.2">
      <c r="B18" s="74"/>
      <c r="C18" s="74"/>
      <c r="D18" s="74"/>
      <c r="E18" s="75" t="s">
        <v>20</v>
      </c>
      <c r="F18" s="76">
        <f>I18</f>
        <v>17</v>
      </c>
      <c r="H18" s="78">
        <f>F15-3</f>
        <v>5</v>
      </c>
      <c r="I18" s="80">
        <v>17</v>
      </c>
      <c r="J18" s="78"/>
      <c r="K18" s="78"/>
      <c r="L18" s="78"/>
      <c r="M18" s="78"/>
      <c r="N18" s="78"/>
      <c r="O18" s="79"/>
      <c r="P18" s="34"/>
      <c r="R18" s="78">
        <f t="shared" si="24"/>
        <v>6</v>
      </c>
      <c r="S18" s="80">
        <f>I17</f>
        <v>18</v>
      </c>
      <c r="T18" s="78"/>
      <c r="U18" s="78"/>
      <c r="V18" s="78"/>
      <c r="W18" s="78"/>
      <c r="X18" s="78"/>
      <c r="Y18" s="79"/>
      <c r="Z18" s="83">
        <f>AC18</f>
        <v>18</v>
      </c>
      <c r="AB18" s="78">
        <f t="shared" si="25"/>
        <v>6</v>
      </c>
      <c r="AC18" s="80">
        <f>S18</f>
        <v>18</v>
      </c>
      <c r="AD18" s="78"/>
      <c r="AE18" s="78"/>
      <c r="AF18" s="78"/>
      <c r="AG18" s="78"/>
      <c r="AH18" s="78"/>
      <c r="AI18" s="79"/>
      <c r="AJ18" s="34"/>
      <c r="AL18" s="78">
        <f>AB18+1</f>
        <v>7</v>
      </c>
      <c r="AM18" s="80">
        <f>AC17</f>
        <v>20</v>
      </c>
      <c r="AN18" s="78"/>
      <c r="AO18" s="78"/>
      <c r="AP18" s="78"/>
      <c r="AQ18" s="78"/>
      <c r="AR18" s="78"/>
      <c r="AS18" s="79"/>
      <c r="AT18" s="83">
        <f>AW18</f>
        <v>20</v>
      </c>
      <c r="AV18" s="78">
        <f t="shared" si="26"/>
        <v>7</v>
      </c>
      <c r="AW18" s="80">
        <f>AM18</f>
        <v>20</v>
      </c>
      <c r="AX18" s="78"/>
      <c r="AY18" s="78"/>
      <c r="AZ18" s="78"/>
      <c r="BA18" s="78"/>
      <c r="BB18" s="78"/>
      <c r="BC18" s="79"/>
      <c r="BD18" s="34"/>
      <c r="BF18" s="78">
        <f t="shared" si="27"/>
        <v>8</v>
      </c>
      <c r="BG18" s="80">
        <f>AW17</f>
        <v>30</v>
      </c>
      <c r="BH18" s="78"/>
      <c r="BI18" s="78"/>
      <c r="BJ18" s="78"/>
      <c r="BK18" s="78"/>
      <c r="BL18" s="78"/>
      <c r="BM18" s="79"/>
      <c r="BN18" s="83">
        <f>BQ18</f>
        <v>30</v>
      </c>
      <c r="BP18" s="78">
        <f t="shared" si="28"/>
        <v>8</v>
      </c>
      <c r="BQ18" s="80">
        <f>BG18</f>
        <v>30</v>
      </c>
      <c r="BR18" s="78"/>
      <c r="BS18" s="78"/>
      <c r="BT18" s="78"/>
      <c r="BU18" s="78"/>
      <c r="BV18" s="78"/>
      <c r="BW18" s="81"/>
      <c r="BX18" s="104"/>
      <c r="BZ18" s="78">
        <f t="shared" si="29"/>
        <v>9</v>
      </c>
      <c r="CA18" s="80">
        <f>BQ17</f>
        <v>30</v>
      </c>
      <c r="CB18" s="78"/>
      <c r="CC18" s="78"/>
      <c r="CD18" s="78"/>
      <c r="CE18" s="78"/>
      <c r="CF18" s="78"/>
      <c r="CG18" s="79"/>
      <c r="CH18" s="83">
        <f>CK18</f>
        <v>30</v>
      </c>
      <c r="CJ18" s="78">
        <f t="shared" si="30"/>
        <v>9</v>
      </c>
      <c r="CK18" s="80">
        <f>CA18</f>
        <v>30</v>
      </c>
      <c r="CL18" s="78"/>
      <c r="CM18" s="78"/>
      <c r="CN18" s="78"/>
      <c r="CO18" s="78"/>
      <c r="CP18" s="78"/>
      <c r="CQ18" s="79"/>
      <c r="CR18" s="34"/>
      <c r="CT18" s="78">
        <f t="shared" si="31"/>
        <v>10</v>
      </c>
      <c r="CU18" s="80">
        <f>CK17</f>
        <v>24</v>
      </c>
      <c r="CV18" s="78"/>
      <c r="CW18" s="78"/>
      <c r="CX18" s="78"/>
      <c r="CY18" s="78"/>
      <c r="CZ18" s="78"/>
      <c r="DA18" s="79"/>
      <c r="DB18" s="83">
        <f>DE18</f>
        <v>24</v>
      </c>
      <c r="DD18" s="78">
        <f t="shared" si="32"/>
        <v>10</v>
      </c>
      <c r="DE18" s="80">
        <f>CU18</f>
        <v>24</v>
      </c>
      <c r="DF18" s="78"/>
      <c r="DG18" s="78"/>
      <c r="DH18" s="78"/>
      <c r="DI18" s="78"/>
      <c r="DJ18" s="78"/>
      <c r="DK18" s="81"/>
      <c r="DL18" s="104"/>
      <c r="DN18" s="78">
        <f t="shared" si="33"/>
        <v>11</v>
      </c>
      <c r="DO18" s="80">
        <f>DE17</f>
        <v>24</v>
      </c>
      <c r="DP18" s="78"/>
      <c r="DQ18" s="78"/>
      <c r="DR18" s="78"/>
      <c r="DS18" s="78"/>
      <c r="DT18" s="78"/>
      <c r="DU18" s="79"/>
      <c r="DV18" s="83">
        <f>DY18</f>
        <v>24</v>
      </c>
      <c r="DX18" s="78">
        <f t="shared" si="34"/>
        <v>11</v>
      </c>
      <c r="DY18" s="80">
        <f>DO18</f>
        <v>24</v>
      </c>
      <c r="DZ18" s="78"/>
      <c r="EA18" s="78"/>
      <c r="EB18" s="78"/>
      <c r="EC18" s="78"/>
      <c r="ED18" s="78"/>
      <c r="EE18" s="79"/>
      <c r="EF18" s="34"/>
      <c r="EH18" s="78">
        <f t="shared" si="35"/>
        <v>12</v>
      </c>
      <c r="EI18" s="80">
        <f>DY17</f>
        <v>24</v>
      </c>
      <c r="EJ18" s="78"/>
      <c r="EK18" s="78"/>
      <c r="EL18" s="78"/>
      <c r="EM18" s="78"/>
      <c r="EN18" s="78"/>
      <c r="EO18" s="79"/>
      <c r="EP18" s="83">
        <f>ES18</f>
        <v>24</v>
      </c>
      <c r="ER18" s="78">
        <f t="shared" si="36"/>
        <v>12</v>
      </c>
      <c r="ES18" s="80">
        <f>EI18</f>
        <v>24</v>
      </c>
      <c r="ET18" s="78"/>
      <c r="EU18" s="78"/>
      <c r="EV18" s="78"/>
      <c r="EW18" s="78"/>
      <c r="EX18" s="78"/>
      <c r="EY18" s="81"/>
      <c r="EZ18" s="104"/>
      <c r="FB18" s="78">
        <f t="shared" si="37"/>
        <v>13</v>
      </c>
      <c r="FC18" s="80">
        <f>ES17</f>
        <v>24</v>
      </c>
      <c r="FD18" s="78"/>
      <c r="FE18" s="78"/>
      <c r="FF18" s="78"/>
      <c r="FG18" s="78"/>
      <c r="FH18" s="78"/>
      <c r="FI18" s="79"/>
      <c r="FJ18" s="83">
        <f>FM18</f>
        <v>24</v>
      </c>
      <c r="FL18" s="78">
        <f t="shared" si="38"/>
        <v>13</v>
      </c>
      <c r="FM18" s="80">
        <f>FC18</f>
        <v>24</v>
      </c>
      <c r="FN18" s="78"/>
      <c r="FO18" s="78"/>
      <c r="FP18" s="78"/>
      <c r="FQ18" s="78"/>
      <c r="FR18" s="78"/>
      <c r="FS18" s="79"/>
      <c r="FT18" s="34"/>
      <c r="FV18" s="78">
        <f t="shared" si="39"/>
        <v>14</v>
      </c>
      <c r="FW18" s="80">
        <f>FM17</f>
        <v>24</v>
      </c>
      <c r="FX18" s="78"/>
      <c r="FY18" s="78"/>
      <c r="FZ18" s="78"/>
      <c r="GA18" s="78"/>
      <c r="GB18" s="78"/>
      <c r="GC18" s="79"/>
      <c r="GD18" s="83">
        <f>GG18</f>
        <v>24</v>
      </c>
      <c r="GF18" s="78">
        <f t="shared" si="40"/>
        <v>14</v>
      </c>
      <c r="GG18" s="80">
        <f>FW18</f>
        <v>24</v>
      </c>
      <c r="GH18" s="78"/>
      <c r="GI18" s="78"/>
      <c r="GJ18" s="78"/>
      <c r="GK18" s="78"/>
      <c r="GL18" s="78"/>
      <c r="GM18" s="81"/>
      <c r="GN18" s="104"/>
      <c r="GP18" s="78">
        <f t="shared" si="41"/>
        <v>15</v>
      </c>
      <c r="GQ18" s="80">
        <f>GG17</f>
        <v>24</v>
      </c>
      <c r="GR18" s="78"/>
      <c r="GS18" s="78"/>
      <c r="GT18" s="78"/>
      <c r="GU18" s="78"/>
      <c r="GV18" s="78"/>
      <c r="GW18" s="79"/>
      <c r="GX18" s="83">
        <f>HA18</f>
        <v>24</v>
      </c>
      <c r="GZ18" s="78">
        <f t="shared" si="42"/>
        <v>15</v>
      </c>
      <c r="HA18" s="80">
        <f>GQ18</f>
        <v>24</v>
      </c>
      <c r="HB18" s="78"/>
      <c r="HC18" s="78"/>
      <c r="HD18" s="78"/>
      <c r="HE18" s="78"/>
      <c r="HF18" s="78"/>
      <c r="HG18" s="79"/>
      <c r="HH18" s="34"/>
      <c r="HJ18" s="78">
        <f t="shared" si="43"/>
        <v>16</v>
      </c>
      <c r="HK18" s="80">
        <f>HA17</f>
        <v>24</v>
      </c>
      <c r="HL18" s="78"/>
      <c r="HM18" s="78"/>
      <c r="HN18" s="78"/>
      <c r="HO18" s="78"/>
      <c r="HP18" s="78"/>
      <c r="HQ18" s="79"/>
      <c r="HR18" s="83">
        <f>HU18</f>
        <v>24</v>
      </c>
      <c r="HT18" s="78">
        <f t="shared" si="44"/>
        <v>16</v>
      </c>
      <c r="HU18" s="80">
        <f>HK18</f>
        <v>24</v>
      </c>
      <c r="HV18" s="78"/>
      <c r="HW18" s="78"/>
      <c r="HX18" s="78"/>
      <c r="HY18" s="78"/>
      <c r="HZ18" s="78"/>
      <c r="IA18" s="81"/>
      <c r="IB18" s="104"/>
      <c r="ID18" s="78">
        <f t="shared" si="45"/>
        <v>17</v>
      </c>
      <c r="IE18" s="80">
        <f>HU17</f>
        <v>24</v>
      </c>
      <c r="IF18" s="78"/>
      <c r="IG18" s="78"/>
      <c r="IH18" s="78"/>
      <c r="II18" s="78"/>
      <c r="IJ18" s="78"/>
      <c r="IK18" s="79"/>
      <c r="IL18" s="83">
        <f>IO18</f>
        <v>24</v>
      </c>
      <c r="IN18" s="78">
        <f t="shared" si="46"/>
        <v>17</v>
      </c>
      <c r="IO18" s="80">
        <f>IE18</f>
        <v>24</v>
      </c>
      <c r="IP18" s="78"/>
      <c r="IQ18" s="78"/>
      <c r="IR18" s="78"/>
      <c r="IS18" s="78"/>
      <c r="IT18" s="78"/>
      <c r="IU18" s="79"/>
      <c r="IV18" s="34"/>
      <c r="IX18" s="78">
        <f t="shared" si="47"/>
        <v>18</v>
      </c>
      <c r="IY18" s="80">
        <f>IO17</f>
        <v>24</v>
      </c>
      <c r="IZ18" s="78"/>
      <c r="JA18" s="78"/>
      <c r="JB18" s="78"/>
      <c r="JC18" s="78"/>
      <c r="JD18" s="78"/>
      <c r="JE18" s="79"/>
      <c r="JF18" s="83">
        <f>JI18</f>
        <v>24</v>
      </c>
      <c r="JH18" s="78">
        <f t="shared" si="48"/>
        <v>18</v>
      </c>
      <c r="JI18" s="80">
        <f>IY18</f>
        <v>24</v>
      </c>
      <c r="JJ18" s="78"/>
      <c r="JK18" s="78"/>
      <c r="JL18" s="78"/>
      <c r="JM18" s="78"/>
      <c r="JN18" s="78"/>
      <c r="JO18" s="79"/>
    </row>
    <row r="19" spans="1:275" s="73" customFormat="1" x14ac:dyDescent="0.2">
      <c r="B19" s="74"/>
      <c r="C19" s="74"/>
      <c r="D19" s="74"/>
      <c r="E19" s="75" t="s">
        <v>17</v>
      </c>
      <c r="F19" s="84">
        <f>F14+F16-F17-F18</f>
        <v>68</v>
      </c>
      <c r="H19" s="85"/>
      <c r="I19" s="86"/>
      <c r="J19" s="86"/>
      <c r="K19" s="86"/>
      <c r="L19" s="86"/>
      <c r="M19" s="86"/>
      <c r="N19" s="86"/>
      <c r="O19" s="87"/>
      <c r="P19" s="86">
        <f>P14+P16-P17-P18</f>
        <v>68</v>
      </c>
      <c r="R19" s="86"/>
      <c r="S19" s="86"/>
      <c r="T19" s="86"/>
      <c r="U19" s="86"/>
      <c r="V19" s="86"/>
      <c r="W19" s="86"/>
      <c r="X19" s="86"/>
      <c r="Y19" s="87"/>
      <c r="Z19" s="86">
        <f>Z14+Z16-Z17-Z18</f>
        <v>80</v>
      </c>
      <c r="AB19" s="86"/>
      <c r="AC19" s="86"/>
      <c r="AD19" s="86"/>
      <c r="AE19" s="86"/>
      <c r="AF19" s="86"/>
      <c r="AG19" s="86"/>
      <c r="AH19" s="86"/>
      <c r="AI19" s="87"/>
      <c r="AJ19" s="86">
        <f>AJ14+AJ16-AJ17-AJ18</f>
        <v>80</v>
      </c>
      <c r="AL19" s="86"/>
      <c r="AM19" s="86"/>
      <c r="AN19" s="86"/>
      <c r="AO19" s="86"/>
      <c r="AP19" s="86"/>
      <c r="AQ19" s="86"/>
      <c r="AR19" s="86"/>
      <c r="AS19" s="87"/>
      <c r="AT19" s="86">
        <f>AT14+AT16-AT17-AT18</f>
        <v>84</v>
      </c>
      <c r="AV19" s="86"/>
      <c r="AW19" s="86"/>
      <c r="AX19" s="86"/>
      <c r="AY19" s="86"/>
      <c r="AZ19" s="86"/>
      <c r="BA19" s="86"/>
      <c r="BB19" s="86"/>
      <c r="BC19" s="87"/>
      <c r="BD19" s="86">
        <f>BD14+BD16-BD17-BD18</f>
        <v>84</v>
      </c>
      <c r="BF19" s="86"/>
      <c r="BG19" s="86"/>
      <c r="BH19" s="86"/>
      <c r="BI19" s="86"/>
      <c r="BJ19" s="86"/>
      <c r="BK19" s="86"/>
      <c r="BL19" s="86"/>
      <c r="BM19" s="87"/>
      <c r="BN19" s="86">
        <f>BN14+BN16-BN17-BN18</f>
        <v>78</v>
      </c>
      <c r="BP19" s="86"/>
      <c r="BQ19" s="86"/>
      <c r="BR19" s="86"/>
      <c r="BS19" s="86"/>
      <c r="BT19" s="86"/>
      <c r="BU19" s="86"/>
      <c r="BV19" s="86"/>
      <c r="BW19" s="84"/>
      <c r="BX19" s="88">
        <f>BX14+BX16-BX17-BX18</f>
        <v>78</v>
      </c>
      <c r="BZ19" s="86"/>
      <c r="CA19" s="86"/>
      <c r="CB19" s="86"/>
      <c r="CC19" s="86"/>
      <c r="CD19" s="86"/>
      <c r="CE19" s="86"/>
      <c r="CF19" s="86"/>
      <c r="CG19" s="87"/>
      <c r="CH19" s="86">
        <f>CH14+CH16-CH17-CH18</f>
        <v>72</v>
      </c>
      <c r="CJ19" s="86"/>
      <c r="CK19" s="86"/>
      <c r="CL19" s="86"/>
      <c r="CM19" s="86"/>
      <c r="CN19" s="86"/>
      <c r="CO19" s="86"/>
      <c r="CP19" s="86"/>
      <c r="CQ19" s="87"/>
      <c r="CR19" s="86">
        <f>CR14+CR16-CR17-CR18</f>
        <v>72</v>
      </c>
      <c r="CT19" s="86"/>
      <c r="CU19" s="86"/>
      <c r="CV19" s="86"/>
      <c r="CW19" s="86"/>
      <c r="CX19" s="86"/>
      <c r="CY19" s="86"/>
      <c r="CZ19" s="86"/>
      <c r="DA19" s="87"/>
      <c r="DB19" s="86">
        <f>DB14+DB16-DB17-DB18</f>
        <v>72</v>
      </c>
      <c r="DD19" s="86"/>
      <c r="DE19" s="86"/>
      <c r="DF19" s="86"/>
      <c r="DG19" s="86"/>
      <c r="DH19" s="86"/>
      <c r="DI19" s="86"/>
      <c r="DJ19" s="86"/>
      <c r="DK19" s="84"/>
      <c r="DL19" s="88">
        <f>DL14+DL16-DL17-DL18</f>
        <v>72</v>
      </c>
      <c r="DN19" s="86"/>
      <c r="DO19" s="86"/>
      <c r="DP19" s="86"/>
      <c r="DQ19" s="86"/>
      <c r="DR19" s="86"/>
      <c r="DS19" s="86"/>
      <c r="DT19" s="86"/>
      <c r="DU19" s="87"/>
      <c r="DV19" s="86">
        <f>DV14+DV16-DV17-DV18</f>
        <v>72</v>
      </c>
      <c r="DX19" s="86"/>
      <c r="DY19" s="86"/>
      <c r="DZ19" s="86"/>
      <c r="EA19" s="86"/>
      <c r="EB19" s="86"/>
      <c r="EC19" s="86"/>
      <c r="ED19" s="86"/>
      <c r="EE19" s="87"/>
      <c r="EF19" s="86">
        <f>EF14+EF16-EF17-EF18</f>
        <v>72</v>
      </c>
      <c r="EH19" s="86"/>
      <c r="EI19" s="86"/>
      <c r="EJ19" s="86"/>
      <c r="EK19" s="86"/>
      <c r="EL19" s="86"/>
      <c r="EM19" s="86"/>
      <c r="EN19" s="86"/>
      <c r="EO19" s="87"/>
      <c r="EP19" s="86">
        <f>EP14+EP16-EP17-EP18</f>
        <v>72</v>
      </c>
      <c r="ER19" s="86"/>
      <c r="ES19" s="86"/>
      <c r="ET19" s="86"/>
      <c r="EU19" s="86"/>
      <c r="EV19" s="86"/>
      <c r="EW19" s="86"/>
      <c r="EX19" s="86"/>
      <c r="EY19" s="84"/>
      <c r="EZ19" s="88">
        <f>EZ14+EZ16-EZ17-EZ18</f>
        <v>72</v>
      </c>
      <c r="FB19" s="86"/>
      <c r="FC19" s="86"/>
      <c r="FD19" s="86"/>
      <c r="FE19" s="86"/>
      <c r="FF19" s="86"/>
      <c r="FG19" s="86"/>
      <c r="FH19" s="86"/>
      <c r="FI19" s="87"/>
      <c r="FJ19" s="86">
        <f>FJ14+FJ16-FJ17-FJ18</f>
        <v>72</v>
      </c>
      <c r="FL19" s="86"/>
      <c r="FM19" s="86"/>
      <c r="FN19" s="86"/>
      <c r="FO19" s="86"/>
      <c r="FP19" s="86"/>
      <c r="FQ19" s="86"/>
      <c r="FR19" s="86"/>
      <c r="FS19" s="87"/>
      <c r="FT19" s="86">
        <f>FT14+FT16-FT17-FT18</f>
        <v>72</v>
      </c>
      <c r="FV19" s="86"/>
      <c r="FW19" s="86"/>
      <c r="FX19" s="86"/>
      <c r="FY19" s="86"/>
      <c r="FZ19" s="86"/>
      <c r="GA19" s="86"/>
      <c r="GB19" s="86"/>
      <c r="GC19" s="87"/>
      <c r="GD19" s="86">
        <f>GD14+GD16-GD17-GD18</f>
        <v>72</v>
      </c>
      <c r="GF19" s="86"/>
      <c r="GG19" s="86"/>
      <c r="GH19" s="86"/>
      <c r="GI19" s="86"/>
      <c r="GJ19" s="86"/>
      <c r="GK19" s="86"/>
      <c r="GL19" s="86"/>
      <c r="GM19" s="84"/>
      <c r="GN19" s="88">
        <f>GN14+GN16-GN17-GN18</f>
        <v>72</v>
      </c>
      <c r="GP19" s="86"/>
      <c r="GQ19" s="86"/>
      <c r="GR19" s="86"/>
      <c r="GS19" s="86"/>
      <c r="GT19" s="86"/>
      <c r="GU19" s="86"/>
      <c r="GV19" s="86"/>
      <c r="GW19" s="87"/>
      <c r="GX19" s="86">
        <f>GX14+GX16-GX17-GX18</f>
        <v>72</v>
      </c>
      <c r="GZ19" s="86"/>
      <c r="HA19" s="86"/>
      <c r="HB19" s="86"/>
      <c r="HC19" s="86"/>
      <c r="HD19" s="86"/>
      <c r="HE19" s="86"/>
      <c r="HF19" s="86"/>
      <c r="HG19" s="87"/>
      <c r="HH19" s="86">
        <f>HH14+HH16-HH17-HH18</f>
        <v>72</v>
      </c>
      <c r="HJ19" s="86"/>
      <c r="HK19" s="86"/>
      <c r="HL19" s="86"/>
      <c r="HM19" s="86"/>
      <c r="HN19" s="86"/>
      <c r="HO19" s="86"/>
      <c r="HP19" s="86"/>
      <c r="HQ19" s="87"/>
      <c r="HR19" s="86">
        <f>HR14+HR16-HR17-HR18</f>
        <v>72</v>
      </c>
      <c r="HT19" s="86"/>
      <c r="HU19" s="86"/>
      <c r="HV19" s="86"/>
      <c r="HW19" s="86"/>
      <c r="HX19" s="86"/>
      <c r="HY19" s="86"/>
      <c r="HZ19" s="86"/>
      <c r="IA19" s="84"/>
      <c r="IB19" s="88">
        <f>IB14+IB16-IB17-IB18</f>
        <v>72</v>
      </c>
      <c r="ID19" s="86"/>
      <c r="IE19" s="86"/>
      <c r="IF19" s="86"/>
      <c r="IG19" s="86"/>
      <c r="IH19" s="86"/>
      <c r="II19" s="86"/>
      <c r="IJ19" s="86"/>
      <c r="IK19" s="87"/>
      <c r="IL19" s="86">
        <f>IL14+IL16-IL17-IL18</f>
        <v>72</v>
      </c>
      <c r="IN19" s="86"/>
      <c r="IO19" s="86"/>
      <c r="IP19" s="86"/>
      <c r="IQ19" s="86"/>
      <c r="IR19" s="86"/>
      <c r="IS19" s="86"/>
      <c r="IT19" s="86"/>
      <c r="IU19" s="87"/>
      <c r="IV19" s="86">
        <f>IV14+IV16-IV17-IV18</f>
        <v>72</v>
      </c>
      <c r="IX19" s="86"/>
      <c r="IY19" s="86"/>
      <c r="IZ19" s="86"/>
      <c r="JA19" s="86"/>
      <c r="JB19" s="86"/>
      <c r="JC19" s="86"/>
      <c r="JD19" s="86"/>
      <c r="JE19" s="87"/>
      <c r="JF19" s="86">
        <f>JF14+JF16-JF17-JF18</f>
        <v>72</v>
      </c>
      <c r="JH19" s="86"/>
      <c r="JI19" s="86"/>
      <c r="JJ19" s="86"/>
      <c r="JK19" s="86"/>
      <c r="JL19" s="86"/>
      <c r="JM19" s="86"/>
      <c r="JN19" s="86"/>
      <c r="JO19" s="87"/>
    </row>
    <row r="20" spans="1:275" s="73" customFormat="1" x14ac:dyDescent="0.2">
      <c r="B20" s="74"/>
      <c r="C20" s="74"/>
      <c r="D20" s="74"/>
      <c r="E20" s="75" t="s">
        <v>18</v>
      </c>
      <c r="F20" s="84">
        <f>F14+F16+J20</f>
        <v>85</v>
      </c>
      <c r="H20" s="85" t="s">
        <v>119</v>
      </c>
      <c r="I20" s="86"/>
      <c r="J20" s="80"/>
      <c r="K20" s="86"/>
      <c r="L20" s="86"/>
      <c r="M20" s="86"/>
      <c r="N20" s="86"/>
      <c r="O20" s="87"/>
      <c r="P20" s="86">
        <f>P14+P16</f>
        <v>68</v>
      </c>
      <c r="R20" s="85" t="s">
        <v>119</v>
      </c>
      <c r="S20" s="86"/>
      <c r="T20" s="80"/>
      <c r="U20" s="86"/>
      <c r="V20" s="86"/>
      <c r="W20" s="86"/>
      <c r="X20" s="86"/>
      <c r="Y20" s="87"/>
      <c r="Z20" s="86">
        <f>Z14+Z16</f>
        <v>98</v>
      </c>
      <c r="AB20" s="85" t="s">
        <v>119</v>
      </c>
      <c r="AC20" s="86"/>
      <c r="AD20" s="80"/>
      <c r="AE20" s="86"/>
      <c r="AF20" s="86"/>
      <c r="AG20" s="86"/>
      <c r="AH20" s="86"/>
      <c r="AI20" s="87"/>
      <c r="AJ20" s="86">
        <f>AJ14+AJ16</f>
        <v>80</v>
      </c>
      <c r="AL20" s="85" t="s">
        <v>119</v>
      </c>
      <c r="AM20" s="86"/>
      <c r="AN20" s="80"/>
      <c r="AO20" s="86"/>
      <c r="AP20" s="86"/>
      <c r="AQ20" s="86"/>
      <c r="AR20" s="86"/>
      <c r="AS20" s="87"/>
      <c r="AT20" s="86">
        <f>AT14+AT16</f>
        <v>104</v>
      </c>
      <c r="AV20" s="85" t="s">
        <v>119</v>
      </c>
      <c r="AW20" s="86"/>
      <c r="AX20" s="80"/>
      <c r="AY20" s="86"/>
      <c r="AZ20" s="86"/>
      <c r="BA20" s="86"/>
      <c r="BB20" s="86"/>
      <c r="BC20" s="87"/>
      <c r="BD20" s="86">
        <f>BD14+BD16</f>
        <v>84</v>
      </c>
      <c r="BF20" s="85" t="s">
        <v>119</v>
      </c>
      <c r="BG20" s="86"/>
      <c r="BH20" s="80"/>
      <c r="BI20" s="86"/>
      <c r="BJ20" s="86"/>
      <c r="BK20" s="86"/>
      <c r="BL20" s="86"/>
      <c r="BM20" s="87"/>
      <c r="BN20" s="86">
        <f>BN14+BN16</f>
        <v>108</v>
      </c>
      <c r="BP20" s="85" t="s">
        <v>119</v>
      </c>
      <c r="BQ20" s="86"/>
      <c r="BR20" s="80"/>
      <c r="BS20" s="86"/>
      <c r="BT20" s="86"/>
      <c r="BU20" s="86"/>
      <c r="BV20" s="86"/>
      <c r="BW20" s="84"/>
      <c r="BX20" s="88">
        <f>BX14+BX16</f>
        <v>78</v>
      </c>
      <c r="BZ20" s="85" t="s">
        <v>119</v>
      </c>
      <c r="CA20" s="86"/>
      <c r="CB20" s="80"/>
      <c r="CC20" s="86"/>
      <c r="CD20" s="86"/>
      <c r="CE20" s="86"/>
      <c r="CF20" s="86"/>
      <c r="CG20" s="87"/>
      <c r="CH20" s="86">
        <f>CH14+CH16</f>
        <v>102</v>
      </c>
      <c r="CJ20" s="85" t="s">
        <v>119</v>
      </c>
      <c r="CK20" s="86"/>
      <c r="CL20" s="80"/>
      <c r="CM20" s="86"/>
      <c r="CN20" s="86"/>
      <c r="CO20" s="86"/>
      <c r="CP20" s="86"/>
      <c r="CQ20" s="87"/>
      <c r="CR20" s="86">
        <f>CR14+CR16</f>
        <v>72</v>
      </c>
      <c r="CT20" s="85" t="s">
        <v>119</v>
      </c>
      <c r="CU20" s="86"/>
      <c r="CV20" s="80"/>
      <c r="CW20" s="86"/>
      <c r="CX20" s="86"/>
      <c r="CY20" s="86"/>
      <c r="CZ20" s="86"/>
      <c r="DA20" s="87"/>
      <c r="DB20" s="86">
        <f>DB14+DB16</f>
        <v>96</v>
      </c>
      <c r="DD20" s="85" t="s">
        <v>119</v>
      </c>
      <c r="DE20" s="86"/>
      <c r="DF20" s="80"/>
      <c r="DG20" s="86"/>
      <c r="DH20" s="86"/>
      <c r="DI20" s="86"/>
      <c r="DJ20" s="86"/>
      <c r="DK20" s="84"/>
      <c r="DL20" s="88">
        <f>DL14+DL16</f>
        <v>72</v>
      </c>
      <c r="DN20" s="85" t="s">
        <v>119</v>
      </c>
      <c r="DO20" s="86"/>
      <c r="DP20" s="80"/>
      <c r="DQ20" s="86"/>
      <c r="DR20" s="86"/>
      <c r="DS20" s="86"/>
      <c r="DT20" s="86"/>
      <c r="DU20" s="87"/>
      <c r="DV20" s="86">
        <f>DV14+DV16</f>
        <v>96</v>
      </c>
      <c r="DX20" s="85" t="s">
        <v>119</v>
      </c>
      <c r="DY20" s="86"/>
      <c r="DZ20" s="80"/>
      <c r="EA20" s="86"/>
      <c r="EB20" s="86"/>
      <c r="EC20" s="86"/>
      <c r="ED20" s="86"/>
      <c r="EE20" s="87"/>
      <c r="EF20" s="86">
        <f>EF14+EF16</f>
        <v>72</v>
      </c>
      <c r="EH20" s="85" t="s">
        <v>119</v>
      </c>
      <c r="EI20" s="86"/>
      <c r="EJ20" s="80"/>
      <c r="EK20" s="86"/>
      <c r="EL20" s="86"/>
      <c r="EM20" s="86"/>
      <c r="EN20" s="86"/>
      <c r="EO20" s="87"/>
      <c r="EP20" s="86">
        <f>EP14+EP16</f>
        <v>96</v>
      </c>
      <c r="ER20" s="85" t="s">
        <v>119</v>
      </c>
      <c r="ES20" s="86"/>
      <c r="ET20" s="80"/>
      <c r="EU20" s="86"/>
      <c r="EV20" s="86"/>
      <c r="EW20" s="86"/>
      <c r="EX20" s="86"/>
      <c r="EY20" s="84"/>
      <c r="EZ20" s="88">
        <f>EZ14+EZ16</f>
        <v>72</v>
      </c>
      <c r="FB20" s="85" t="s">
        <v>119</v>
      </c>
      <c r="FC20" s="86"/>
      <c r="FD20" s="80"/>
      <c r="FE20" s="86"/>
      <c r="FF20" s="86"/>
      <c r="FG20" s="86"/>
      <c r="FH20" s="86"/>
      <c r="FI20" s="87"/>
      <c r="FJ20" s="86">
        <f>FJ14+FJ16</f>
        <v>96</v>
      </c>
      <c r="FL20" s="85" t="s">
        <v>119</v>
      </c>
      <c r="FM20" s="86"/>
      <c r="FN20" s="80"/>
      <c r="FO20" s="86"/>
      <c r="FP20" s="86"/>
      <c r="FQ20" s="86"/>
      <c r="FR20" s="86"/>
      <c r="FS20" s="87"/>
      <c r="FT20" s="86">
        <f>FT14+FT16</f>
        <v>72</v>
      </c>
      <c r="FV20" s="85" t="s">
        <v>119</v>
      </c>
      <c r="FW20" s="86"/>
      <c r="FX20" s="80"/>
      <c r="FY20" s="86"/>
      <c r="FZ20" s="86"/>
      <c r="GA20" s="86"/>
      <c r="GB20" s="86"/>
      <c r="GC20" s="87"/>
      <c r="GD20" s="86">
        <f>GD14+GD16</f>
        <v>96</v>
      </c>
      <c r="GF20" s="85" t="s">
        <v>119</v>
      </c>
      <c r="GG20" s="86"/>
      <c r="GH20" s="80"/>
      <c r="GI20" s="86"/>
      <c r="GJ20" s="86"/>
      <c r="GK20" s="86"/>
      <c r="GL20" s="86"/>
      <c r="GM20" s="84"/>
      <c r="GN20" s="88">
        <f>GN14+GN16</f>
        <v>72</v>
      </c>
      <c r="GP20" s="85" t="s">
        <v>119</v>
      </c>
      <c r="GQ20" s="86"/>
      <c r="GR20" s="80"/>
      <c r="GS20" s="86"/>
      <c r="GT20" s="86"/>
      <c r="GU20" s="86"/>
      <c r="GV20" s="86"/>
      <c r="GW20" s="87"/>
      <c r="GX20" s="86">
        <f>GX14+GX16</f>
        <v>96</v>
      </c>
      <c r="GZ20" s="85" t="s">
        <v>119</v>
      </c>
      <c r="HA20" s="86"/>
      <c r="HB20" s="80"/>
      <c r="HC20" s="86"/>
      <c r="HD20" s="86"/>
      <c r="HE20" s="86"/>
      <c r="HF20" s="86"/>
      <c r="HG20" s="87"/>
      <c r="HH20" s="86">
        <f>HH14+HH16</f>
        <v>72</v>
      </c>
      <c r="HJ20" s="85" t="s">
        <v>119</v>
      </c>
      <c r="HK20" s="86"/>
      <c r="HL20" s="80"/>
      <c r="HM20" s="86"/>
      <c r="HN20" s="86"/>
      <c r="HO20" s="86"/>
      <c r="HP20" s="86"/>
      <c r="HQ20" s="87"/>
      <c r="HR20" s="86">
        <f>HR14+HR16</f>
        <v>96</v>
      </c>
      <c r="HT20" s="85" t="s">
        <v>119</v>
      </c>
      <c r="HU20" s="86"/>
      <c r="HV20" s="80"/>
      <c r="HW20" s="86"/>
      <c r="HX20" s="86"/>
      <c r="HY20" s="86"/>
      <c r="HZ20" s="86"/>
      <c r="IA20" s="84"/>
      <c r="IB20" s="88">
        <f>IB14+IB16</f>
        <v>72</v>
      </c>
      <c r="ID20" s="85" t="s">
        <v>119</v>
      </c>
      <c r="IE20" s="86"/>
      <c r="IF20" s="80"/>
      <c r="IG20" s="86"/>
      <c r="IH20" s="86"/>
      <c r="II20" s="86"/>
      <c r="IJ20" s="86"/>
      <c r="IK20" s="87"/>
      <c r="IL20" s="86">
        <f>IL14+IL16</f>
        <v>96</v>
      </c>
      <c r="IN20" s="85" t="s">
        <v>119</v>
      </c>
      <c r="IO20" s="86"/>
      <c r="IP20" s="80"/>
      <c r="IQ20" s="86"/>
      <c r="IR20" s="86"/>
      <c r="IS20" s="86"/>
      <c r="IT20" s="86"/>
      <c r="IU20" s="87"/>
      <c r="IV20" s="86">
        <f>IV14+IV16</f>
        <v>72</v>
      </c>
      <c r="IX20" s="85" t="s">
        <v>119</v>
      </c>
      <c r="IY20" s="86"/>
      <c r="IZ20" s="80"/>
      <c r="JA20" s="86"/>
      <c r="JB20" s="86"/>
      <c r="JC20" s="86"/>
      <c r="JD20" s="86"/>
      <c r="JE20" s="87"/>
      <c r="JF20" s="86">
        <f>JF14+JF16</f>
        <v>96</v>
      </c>
      <c r="JH20" s="85" t="s">
        <v>119</v>
      </c>
      <c r="JI20" s="86"/>
      <c r="JJ20" s="80"/>
      <c r="JK20" s="86"/>
      <c r="JL20" s="86"/>
      <c r="JM20" s="86"/>
      <c r="JN20" s="86"/>
      <c r="JO20" s="87"/>
    </row>
    <row r="21" spans="1:275" s="73" customFormat="1" x14ac:dyDescent="0.2">
      <c r="B21" s="74"/>
      <c r="C21" s="74"/>
      <c r="D21" s="74"/>
      <c r="E21" s="75" t="s">
        <v>31</v>
      </c>
      <c r="F21" s="84">
        <f>COUNT(G29:G130)</f>
        <v>17</v>
      </c>
      <c r="H21" s="85" t="s">
        <v>120</v>
      </c>
      <c r="I21" s="86"/>
      <c r="J21" s="80">
        <v>17</v>
      </c>
      <c r="K21" s="86"/>
      <c r="L21" s="86"/>
      <c r="M21" s="86"/>
      <c r="N21" s="86"/>
      <c r="O21" s="87"/>
      <c r="P21" s="86">
        <f>COUNT(Q29:Q130)</f>
        <v>14</v>
      </c>
      <c r="R21" s="85" t="s">
        <v>120</v>
      </c>
      <c r="S21" s="86"/>
      <c r="T21" s="80"/>
      <c r="U21" s="86"/>
      <c r="V21" s="86"/>
      <c r="W21" s="86"/>
      <c r="X21" s="86"/>
      <c r="Y21" s="87"/>
      <c r="Z21" s="86">
        <f>COUNT(AA29:AA130)</f>
        <v>18</v>
      </c>
      <c r="AB21" s="85" t="s">
        <v>120</v>
      </c>
      <c r="AC21" s="86"/>
      <c r="AD21" s="80"/>
      <c r="AE21" s="86"/>
      <c r="AF21" s="86"/>
      <c r="AG21" s="86"/>
      <c r="AH21" s="86"/>
      <c r="AI21" s="87"/>
      <c r="AJ21" s="86">
        <f>COUNT(AK29:AK130)</f>
        <v>15</v>
      </c>
      <c r="AL21" s="85" t="s">
        <v>120</v>
      </c>
      <c r="AM21" s="86"/>
      <c r="AN21" s="80"/>
      <c r="AO21" s="86"/>
      <c r="AP21" s="86"/>
      <c r="AQ21" s="86"/>
      <c r="AR21" s="86"/>
      <c r="AS21" s="87"/>
      <c r="AT21" s="86">
        <f>COUNT(AU29:AU130)</f>
        <v>18</v>
      </c>
      <c r="AV21" s="85" t="s">
        <v>120</v>
      </c>
      <c r="AW21" s="86"/>
      <c r="AX21" s="80"/>
      <c r="AY21" s="86"/>
      <c r="AZ21" s="86"/>
      <c r="BA21" s="86"/>
      <c r="BB21" s="86"/>
      <c r="BC21" s="87"/>
      <c r="BD21" s="86">
        <f>COUNT(BE29:BE130)</f>
        <v>15</v>
      </c>
      <c r="BF21" s="85" t="s">
        <v>120</v>
      </c>
      <c r="BG21" s="86"/>
      <c r="BH21" s="80"/>
      <c r="BI21" s="86"/>
      <c r="BJ21" s="86"/>
      <c r="BK21" s="86"/>
      <c r="BL21" s="86"/>
      <c r="BM21" s="87"/>
      <c r="BN21" s="86">
        <f>COUNT(BO29:BO130)</f>
        <v>18</v>
      </c>
      <c r="BP21" s="85" t="s">
        <v>120</v>
      </c>
      <c r="BQ21" s="86"/>
      <c r="BR21" s="80"/>
      <c r="BS21" s="86"/>
      <c r="BT21" s="86"/>
      <c r="BU21" s="86"/>
      <c r="BV21" s="86"/>
      <c r="BW21" s="84"/>
      <c r="BX21" s="88">
        <f>COUNT(BY29:BY130)</f>
        <v>15</v>
      </c>
      <c r="BZ21" s="85" t="s">
        <v>120</v>
      </c>
      <c r="CA21" s="86"/>
      <c r="CB21" s="80"/>
      <c r="CC21" s="86"/>
      <c r="CD21" s="86"/>
      <c r="CE21" s="86"/>
      <c r="CF21" s="86"/>
      <c r="CG21" s="87"/>
      <c r="CH21" s="86">
        <f>COUNT(CI29:CI130)</f>
        <v>18</v>
      </c>
      <c r="CJ21" s="85" t="s">
        <v>120</v>
      </c>
      <c r="CK21" s="86"/>
      <c r="CL21" s="80"/>
      <c r="CM21" s="86"/>
      <c r="CN21" s="86"/>
      <c r="CO21" s="86"/>
      <c r="CP21" s="86"/>
      <c r="CQ21" s="87"/>
      <c r="CR21" s="86">
        <f>COUNT(CS29:CS130)</f>
        <v>15</v>
      </c>
      <c r="CT21" s="85" t="s">
        <v>120</v>
      </c>
      <c r="CU21" s="86"/>
      <c r="CV21" s="80"/>
      <c r="CW21" s="86"/>
      <c r="CX21" s="86"/>
      <c r="CY21" s="86"/>
      <c r="CZ21" s="86"/>
      <c r="DA21" s="87"/>
      <c r="DB21" s="86">
        <f>COUNT(DC29:DC130)</f>
        <v>18</v>
      </c>
      <c r="DD21" s="85" t="s">
        <v>120</v>
      </c>
      <c r="DE21" s="86"/>
      <c r="DF21" s="80"/>
      <c r="DG21" s="86"/>
      <c r="DH21" s="86"/>
      <c r="DI21" s="86"/>
      <c r="DJ21" s="86"/>
      <c r="DK21" s="84"/>
      <c r="DL21" s="88">
        <f>COUNT(DM29:DM130)</f>
        <v>15</v>
      </c>
      <c r="DN21" s="85" t="s">
        <v>120</v>
      </c>
      <c r="DO21" s="86"/>
      <c r="DP21" s="80"/>
      <c r="DQ21" s="86"/>
      <c r="DR21" s="86"/>
      <c r="DS21" s="86"/>
      <c r="DT21" s="86"/>
      <c r="DU21" s="87"/>
      <c r="DV21" s="86">
        <f>COUNT(DW29:DW130)</f>
        <v>18</v>
      </c>
      <c r="DX21" s="85" t="s">
        <v>120</v>
      </c>
      <c r="DY21" s="86"/>
      <c r="DZ21" s="80"/>
      <c r="EA21" s="86"/>
      <c r="EB21" s="86"/>
      <c r="EC21" s="86"/>
      <c r="ED21" s="86"/>
      <c r="EE21" s="87"/>
      <c r="EF21" s="86">
        <f>COUNT(EG29:EG130)</f>
        <v>15</v>
      </c>
      <c r="EH21" s="85" t="s">
        <v>120</v>
      </c>
      <c r="EI21" s="86"/>
      <c r="EJ21" s="80"/>
      <c r="EK21" s="86"/>
      <c r="EL21" s="86"/>
      <c r="EM21" s="86"/>
      <c r="EN21" s="86"/>
      <c r="EO21" s="87"/>
      <c r="EP21" s="86">
        <f>COUNT(EQ29:EQ130)</f>
        <v>18</v>
      </c>
      <c r="ER21" s="85" t="s">
        <v>120</v>
      </c>
      <c r="ES21" s="86"/>
      <c r="ET21" s="80"/>
      <c r="EU21" s="86"/>
      <c r="EV21" s="86"/>
      <c r="EW21" s="86"/>
      <c r="EX21" s="86"/>
      <c r="EY21" s="84"/>
      <c r="EZ21" s="88">
        <f>COUNT(FA29:FA130)</f>
        <v>15</v>
      </c>
      <c r="FB21" s="85" t="s">
        <v>120</v>
      </c>
      <c r="FC21" s="86"/>
      <c r="FD21" s="80"/>
      <c r="FE21" s="86"/>
      <c r="FF21" s="86"/>
      <c r="FG21" s="86"/>
      <c r="FH21" s="86"/>
      <c r="FI21" s="87"/>
      <c r="FJ21" s="86">
        <f>COUNT(FK29:FK130)</f>
        <v>18</v>
      </c>
      <c r="FL21" s="85" t="s">
        <v>120</v>
      </c>
      <c r="FM21" s="86"/>
      <c r="FN21" s="80"/>
      <c r="FO21" s="86"/>
      <c r="FP21" s="86"/>
      <c r="FQ21" s="86"/>
      <c r="FR21" s="86"/>
      <c r="FS21" s="87"/>
      <c r="FT21" s="86">
        <f>COUNT(FU29:FU130)</f>
        <v>15</v>
      </c>
      <c r="FV21" s="85" t="s">
        <v>120</v>
      </c>
      <c r="FW21" s="86"/>
      <c r="FX21" s="80"/>
      <c r="FY21" s="86"/>
      <c r="FZ21" s="86"/>
      <c r="GA21" s="86"/>
      <c r="GB21" s="86"/>
      <c r="GC21" s="87"/>
      <c r="GD21" s="86">
        <f>COUNT(GE29:GE130)</f>
        <v>18</v>
      </c>
      <c r="GF21" s="85" t="s">
        <v>120</v>
      </c>
      <c r="GG21" s="86"/>
      <c r="GH21" s="80"/>
      <c r="GI21" s="86"/>
      <c r="GJ21" s="86"/>
      <c r="GK21" s="86"/>
      <c r="GL21" s="86"/>
      <c r="GM21" s="84"/>
      <c r="GN21" s="88">
        <f>COUNT(GO29:GO130)</f>
        <v>15</v>
      </c>
      <c r="GP21" s="85" t="s">
        <v>120</v>
      </c>
      <c r="GQ21" s="86"/>
      <c r="GR21" s="80"/>
      <c r="GS21" s="86"/>
      <c r="GT21" s="86"/>
      <c r="GU21" s="86"/>
      <c r="GV21" s="86"/>
      <c r="GW21" s="87"/>
      <c r="GX21" s="86">
        <f>COUNT(GY29:GY130)</f>
        <v>18</v>
      </c>
      <c r="GZ21" s="85" t="s">
        <v>120</v>
      </c>
      <c r="HA21" s="86"/>
      <c r="HB21" s="80"/>
      <c r="HC21" s="86"/>
      <c r="HD21" s="86"/>
      <c r="HE21" s="86"/>
      <c r="HF21" s="86"/>
      <c r="HG21" s="87"/>
      <c r="HH21" s="86">
        <f>COUNT(HI29:HI130)</f>
        <v>15</v>
      </c>
      <c r="HJ21" s="85" t="s">
        <v>120</v>
      </c>
      <c r="HK21" s="86"/>
      <c r="HL21" s="80"/>
      <c r="HM21" s="86"/>
      <c r="HN21" s="86"/>
      <c r="HO21" s="86"/>
      <c r="HP21" s="86"/>
      <c r="HQ21" s="87"/>
      <c r="HR21" s="86">
        <f>COUNT(HS29:HS130)</f>
        <v>18</v>
      </c>
      <c r="HT21" s="85" t="s">
        <v>120</v>
      </c>
      <c r="HU21" s="86"/>
      <c r="HV21" s="80"/>
      <c r="HW21" s="86"/>
      <c r="HX21" s="86"/>
      <c r="HY21" s="86"/>
      <c r="HZ21" s="86"/>
      <c r="IA21" s="84"/>
      <c r="IB21" s="88">
        <f>COUNT(IC29:IC130)</f>
        <v>15</v>
      </c>
      <c r="ID21" s="85" t="s">
        <v>120</v>
      </c>
      <c r="IE21" s="86"/>
      <c r="IF21" s="80"/>
      <c r="IG21" s="86"/>
      <c r="IH21" s="86"/>
      <c r="II21" s="86"/>
      <c r="IJ21" s="86"/>
      <c r="IK21" s="87"/>
      <c r="IL21" s="86">
        <f>COUNT(IM29:IM130)</f>
        <v>18</v>
      </c>
      <c r="IN21" s="85" t="s">
        <v>120</v>
      </c>
      <c r="IO21" s="86"/>
      <c r="IP21" s="80"/>
      <c r="IQ21" s="86"/>
      <c r="IR21" s="86"/>
      <c r="IS21" s="86"/>
      <c r="IT21" s="86"/>
      <c r="IU21" s="87"/>
      <c r="IV21" s="86">
        <f>COUNT(IW29:IW130)</f>
        <v>15</v>
      </c>
      <c r="IX21" s="85" t="s">
        <v>120</v>
      </c>
      <c r="IY21" s="86"/>
      <c r="IZ21" s="80"/>
      <c r="JA21" s="86"/>
      <c r="JB21" s="86"/>
      <c r="JC21" s="86"/>
      <c r="JD21" s="86"/>
      <c r="JE21" s="87"/>
      <c r="JF21" s="86">
        <f>COUNT(JG29:JG130)</f>
        <v>18</v>
      </c>
      <c r="JH21" s="85" t="s">
        <v>120</v>
      </c>
      <c r="JI21" s="86"/>
      <c r="JJ21" s="80"/>
      <c r="JK21" s="86"/>
      <c r="JL21" s="86"/>
      <c r="JM21" s="86"/>
      <c r="JN21" s="86"/>
      <c r="JO21" s="87"/>
    </row>
    <row r="22" spans="1:275" s="73" customFormat="1" x14ac:dyDescent="0.2">
      <c r="B22" s="74"/>
      <c r="C22" s="74"/>
      <c r="D22" s="74"/>
      <c r="E22" s="75" t="s">
        <v>32</v>
      </c>
      <c r="F22" s="84"/>
      <c r="H22" s="86"/>
      <c r="I22" s="86"/>
      <c r="J22" s="86">
        <f>SUM(J29:J130)</f>
        <v>26</v>
      </c>
      <c r="K22" s="86"/>
      <c r="L22" s="86"/>
      <c r="M22" s="86"/>
      <c r="N22" s="86"/>
      <c r="O22" s="87"/>
      <c r="P22" s="86"/>
      <c r="R22" s="86"/>
      <c r="S22" s="86"/>
      <c r="T22" s="86">
        <f>SUM(T29:T130)</f>
        <v>26</v>
      </c>
      <c r="U22" s="86"/>
      <c r="V22" s="86"/>
      <c r="W22" s="86"/>
      <c r="X22" s="86"/>
      <c r="Y22" s="87"/>
      <c r="Z22" s="86"/>
      <c r="AB22" s="86"/>
      <c r="AC22" s="86"/>
      <c r="AD22" s="86">
        <f>SUM(AD29:AD130)</f>
        <v>27</v>
      </c>
      <c r="AE22" s="86"/>
      <c r="AF22" s="86"/>
      <c r="AG22" s="86"/>
      <c r="AH22" s="86"/>
      <c r="AI22" s="87"/>
      <c r="AJ22" s="86"/>
      <c r="AL22" s="86"/>
      <c r="AM22" s="86"/>
      <c r="AN22" s="86">
        <f>SUM(AN29:AN130)</f>
        <v>32</v>
      </c>
      <c r="AO22" s="86"/>
      <c r="AP22" s="86"/>
      <c r="AQ22" s="86"/>
      <c r="AR22" s="86"/>
      <c r="AS22" s="87"/>
      <c r="AT22" s="86"/>
      <c r="AV22" s="86"/>
      <c r="AW22" s="86"/>
      <c r="AX22" s="86">
        <f>SUM(AX29:AX130)</f>
        <v>28</v>
      </c>
      <c r="AY22" s="86"/>
      <c r="AZ22" s="86"/>
      <c r="BA22" s="86"/>
      <c r="BB22" s="86"/>
      <c r="BC22" s="87"/>
      <c r="BD22" s="86"/>
      <c r="BF22" s="86"/>
      <c r="BG22" s="86"/>
      <c r="BH22" s="86">
        <f>SUM(BH29:BH130)</f>
        <v>30</v>
      </c>
      <c r="BI22" s="86"/>
      <c r="BJ22" s="86"/>
      <c r="BK22" s="86"/>
      <c r="BL22" s="86"/>
      <c r="BM22" s="87"/>
      <c r="BN22" s="86"/>
      <c r="BP22" s="86"/>
      <c r="BQ22" s="86"/>
      <c r="BR22" s="86">
        <f>SUM(BR29:BR130)</f>
        <v>31</v>
      </c>
      <c r="BS22" s="86"/>
      <c r="BT22" s="86"/>
      <c r="BU22" s="86"/>
      <c r="BV22" s="86"/>
      <c r="BW22" s="84"/>
      <c r="BX22" s="88"/>
      <c r="BZ22" s="86"/>
      <c r="CA22" s="86"/>
      <c r="CB22" s="86">
        <f>SUM(CB29:CB130)</f>
        <v>29</v>
      </c>
      <c r="CC22" s="86"/>
      <c r="CD22" s="86"/>
      <c r="CE22" s="86"/>
      <c r="CF22" s="86"/>
      <c r="CG22" s="87"/>
      <c r="CH22" s="86"/>
      <c r="CJ22" s="86"/>
      <c r="CK22" s="86"/>
      <c r="CL22" s="86">
        <f>SUM(CL29:CL130)</f>
        <v>26</v>
      </c>
      <c r="CM22" s="86"/>
      <c r="CN22" s="86"/>
      <c r="CO22" s="86"/>
      <c r="CP22" s="86"/>
      <c r="CQ22" s="87"/>
      <c r="CR22" s="86"/>
      <c r="CT22" s="86"/>
      <c r="CU22" s="86"/>
      <c r="CV22" s="86">
        <f>SUM(CV29:CV130)</f>
        <v>27</v>
      </c>
      <c r="CW22" s="86"/>
      <c r="CX22" s="86"/>
      <c r="CY22" s="86"/>
      <c r="CZ22" s="86"/>
      <c r="DA22" s="87"/>
      <c r="DB22" s="86"/>
      <c r="DD22" s="86"/>
      <c r="DE22" s="86"/>
      <c r="DF22" s="86">
        <f>SUM(DF29:DF130)</f>
        <v>28</v>
      </c>
      <c r="DG22" s="86"/>
      <c r="DH22" s="86"/>
      <c r="DI22" s="86"/>
      <c r="DJ22" s="86"/>
      <c r="DK22" s="84"/>
      <c r="DL22" s="88"/>
      <c r="DN22" s="86"/>
      <c r="DO22" s="86"/>
      <c r="DP22" s="86">
        <f>SUM(DP29:DP130)</f>
        <v>27</v>
      </c>
      <c r="DQ22" s="86"/>
      <c r="DR22" s="86"/>
      <c r="DS22" s="86"/>
      <c r="DT22" s="86"/>
      <c r="DU22" s="87"/>
      <c r="DV22" s="86"/>
      <c r="DX22" s="86"/>
      <c r="DY22" s="86"/>
      <c r="DZ22" s="86">
        <f>SUM(DZ29:DZ130)</f>
        <v>26</v>
      </c>
      <c r="EA22" s="86"/>
      <c r="EB22" s="86"/>
      <c r="EC22" s="86"/>
      <c r="ED22" s="86"/>
      <c r="EE22" s="87"/>
      <c r="EF22" s="86"/>
      <c r="EH22" s="86"/>
      <c r="EI22" s="86"/>
      <c r="EJ22" s="86">
        <f>SUM(EJ29:EJ130)</f>
        <v>27</v>
      </c>
      <c r="EK22" s="86"/>
      <c r="EL22" s="86"/>
      <c r="EM22" s="86"/>
      <c r="EN22" s="86"/>
      <c r="EO22" s="87"/>
      <c r="EP22" s="86"/>
      <c r="ER22" s="86"/>
      <c r="ES22" s="86"/>
      <c r="ET22" s="86">
        <f>SUM(ET29:ET130)</f>
        <v>28</v>
      </c>
      <c r="EU22" s="86"/>
      <c r="EV22" s="86"/>
      <c r="EW22" s="86"/>
      <c r="EX22" s="86"/>
      <c r="EY22" s="84"/>
      <c r="EZ22" s="88"/>
      <c r="FB22" s="86"/>
      <c r="FC22" s="86"/>
      <c r="FD22" s="86">
        <f>SUM(FD29:FD130)</f>
        <v>27</v>
      </c>
      <c r="FE22" s="86"/>
      <c r="FF22" s="86"/>
      <c r="FG22" s="86"/>
      <c r="FH22" s="86"/>
      <c r="FI22" s="87"/>
      <c r="FJ22" s="86"/>
      <c r="FL22" s="86"/>
      <c r="FM22" s="86"/>
      <c r="FN22" s="86">
        <f>SUM(FN29:FN130)</f>
        <v>26</v>
      </c>
      <c r="FO22" s="86"/>
      <c r="FP22" s="86"/>
      <c r="FQ22" s="86"/>
      <c r="FR22" s="86"/>
      <c r="FS22" s="87"/>
      <c r="FT22" s="86"/>
      <c r="FV22" s="86"/>
      <c r="FW22" s="86"/>
      <c r="FX22" s="86">
        <f>SUM(FX29:FX130)</f>
        <v>27</v>
      </c>
      <c r="FY22" s="86"/>
      <c r="FZ22" s="86"/>
      <c r="GA22" s="86"/>
      <c r="GB22" s="86"/>
      <c r="GC22" s="87"/>
      <c r="GD22" s="86"/>
      <c r="GF22" s="86"/>
      <c r="GG22" s="86"/>
      <c r="GH22" s="86">
        <f>SUM(GH29:GH130)</f>
        <v>28</v>
      </c>
      <c r="GI22" s="86"/>
      <c r="GJ22" s="86"/>
      <c r="GK22" s="86"/>
      <c r="GL22" s="86"/>
      <c r="GM22" s="84"/>
      <c r="GN22" s="88"/>
      <c r="GP22" s="86"/>
      <c r="GQ22" s="86"/>
      <c r="GR22" s="86">
        <f>SUM(GR29:GR130)</f>
        <v>27</v>
      </c>
      <c r="GS22" s="86"/>
      <c r="GT22" s="86"/>
      <c r="GU22" s="86"/>
      <c r="GV22" s="86"/>
      <c r="GW22" s="87"/>
      <c r="GX22" s="86"/>
      <c r="GZ22" s="86"/>
      <c r="HA22" s="86"/>
      <c r="HB22" s="86">
        <f>SUM(HB29:HB130)</f>
        <v>26</v>
      </c>
      <c r="HC22" s="86"/>
      <c r="HD22" s="86"/>
      <c r="HE22" s="86"/>
      <c r="HF22" s="86"/>
      <c r="HG22" s="87"/>
      <c r="HH22" s="86"/>
      <c r="HJ22" s="86"/>
      <c r="HK22" s="86"/>
      <c r="HL22" s="86">
        <f>SUM(HL29:HL130)</f>
        <v>27</v>
      </c>
      <c r="HM22" s="86"/>
      <c r="HN22" s="86"/>
      <c r="HO22" s="86"/>
      <c r="HP22" s="86"/>
      <c r="HQ22" s="87"/>
      <c r="HR22" s="86"/>
      <c r="HT22" s="86"/>
      <c r="HU22" s="86"/>
      <c r="HV22" s="86">
        <f>SUM(HV29:HV130)</f>
        <v>28</v>
      </c>
      <c r="HW22" s="86"/>
      <c r="HX22" s="86"/>
      <c r="HY22" s="86"/>
      <c r="HZ22" s="86"/>
      <c r="IA22" s="84"/>
      <c r="IB22" s="88"/>
      <c r="ID22" s="86"/>
      <c r="IE22" s="86"/>
      <c r="IF22" s="86">
        <f>SUM(IF29:IF130)</f>
        <v>27</v>
      </c>
      <c r="IG22" s="86"/>
      <c r="IH22" s="86"/>
      <c r="II22" s="86"/>
      <c r="IJ22" s="86"/>
      <c r="IK22" s="87"/>
      <c r="IL22" s="86"/>
      <c r="IN22" s="86"/>
      <c r="IO22" s="86"/>
      <c r="IP22" s="86">
        <f>SUM(IP29:IP130)</f>
        <v>26</v>
      </c>
      <c r="IQ22" s="86"/>
      <c r="IR22" s="86"/>
      <c r="IS22" s="86"/>
      <c r="IT22" s="86"/>
      <c r="IU22" s="87"/>
      <c r="IV22" s="86"/>
      <c r="IX22" s="86"/>
      <c r="IY22" s="86"/>
      <c r="IZ22" s="86">
        <f>SUM(IZ29:IZ130)</f>
        <v>27</v>
      </c>
      <c r="JA22" s="86"/>
      <c r="JB22" s="86"/>
      <c r="JC22" s="86"/>
      <c r="JD22" s="86"/>
      <c r="JE22" s="87"/>
      <c r="JF22" s="86"/>
      <c r="JH22" s="86"/>
      <c r="JI22" s="86"/>
      <c r="JJ22" s="86">
        <f>SUM(JJ29:JJ130)</f>
        <v>28</v>
      </c>
      <c r="JK22" s="86"/>
      <c r="JL22" s="86"/>
      <c r="JM22" s="86"/>
      <c r="JN22" s="86"/>
      <c r="JO22" s="87"/>
    </row>
    <row r="23" spans="1:275" s="73" customFormat="1" x14ac:dyDescent="0.2">
      <c r="B23" s="74"/>
      <c r="C23" s="74"/>
      <c r="D23" s="74"/>
      <c r="E23" s="75" t="s">
        <v>121</v>
      </c>
      <c r="F23" s="84"/>
      <c r="H23" s="86"/>
      <c r="I23" s="86"/>
      <c r="J23" s="86"/>
      <c r="K23" s="86">
        <f>SUM(K29:K130)</f>
        <v>9.25</v>
      </c>
      <c r="L23" s="86"/>
      <c r="M23" s="86"/>
      <c r="N23" s="86"/>
      <c r="O23" s="87"/>
      <c r="P23" s="86"/>
      <c r="R23" s="86"/>
      <c r="S23" s="86"/>
      <c r="T23" s="86"/>
      <c r="U23" s="86">
        <f>SUM(U29:U130)</f>
        <v>9.75</v>
      </c>
      <c r="V23" s="86"/>
      <c r="W23" s="86"/>
      <c r="X23" s="86"/>
      <c r="Y23" s="87"/>
      <c r="Z23" s="86"/>
      <c r="AB23" s="86"/>
      <c r="AC23" s="86"/>
      <c r="AD23" s="86"/>
      <c r="AE23" s="86">
        <f>SUM(AE29:AE130)</f>
        <v>9.75</v>
      </c>
      <c r="AF23" s="86"/>
      <c r="AG23" s="86"/>
      <c r="AH23" s="86"/>
      <c r="AI23" s="87"/>
      <c r="AJ23" s="86"/>
      <c r="AL23" s="86"/>
      <c r="AM23" s="86"/>
      <c r="AN23" s="86"/>
      <c r="AO23" s="86">
        <f>SUM(AO29:AO130)</f>
        <v>12</v>
      </c>
      <c r="AP23" s="86"/>
      <c r="AQ23" s="86"/>
      <c r="AR23" s="86"/>
      <c r="AS23" s="87"/>
      <c r="AT23" s="86"/>
      <c r="AV23" s="86"/>
      <c r="AW23" s="86"/>
      <c r="AX23" s="86"/>
      <c r="AY23" s="86">
        <f>SUM(AY29:AY130)</f>
        <v>10.25</v>
      </c>
      <c r="AZ23" s="86"/>
      <c r="BA23" s="86"/>
      <c r="BB23" s="86"/>
      <c r="BC23" s="87"/>
      <c r="BD23" s="86"/>
      <c r="BF23" s="86"/>
      <c r="BG23" s="86"/>
      <c r="BH23" s="86"/>
      <c r="BI23" s="86">
        <f>SUM(BI29:BI130)</f>
        <v>11.5</v>
      </c>
      <c r="BJ23" s="86"/>
      <c r="BK23" s="86"/>
      <c r="BL23" s="86"/>
      <c r="BM23" s="87"/>
      <c r="BN23" s="86"/>
      <c r="BP23" s="86"/>
      <c r="BQ23" s="86"/>
      <c r="BR23" s="86"/>
      <c r="BS23" s="86">
        <f>SUM(BS29:BS130)</f>
        <v>11.75</v>
      </c>
      <c r="BT23" s="86"/>
      <c r="BU23" s="86"/>
      <c r="BV23" s="86"/>
      <c r="BW23" s="84"/>
      <c r="BX23" s="88"/>
      <c r="BZ23" s="86"/>
      <c r="CA23" s="86"/>
      <c r="CB23" s="86"/>
      <c r="CC23" s="86">
        <f>SUM(CC29:CC130)</f>
        <v>11</v>
      </c>
      <c r="CD23" s="86"/>
      <c r="CE23" s="86"/>
      <c r="CF23" s="86"/>
      <c r="CG23" s="87"/>
      <c r="CH23" s="86"/>
      <c r="CJ23" s="86"/>
      <c r="CK23" s="86"/>
      <c r="CL23" s="86"/>
      <c r="CM23" s="86">
        <f>SUM(CM29:CM130)</f>
        <v>9.25</v>
      </c>
      <c r="CN23" s="86"/>
      <c r="CO23" s="86"/>
      <c r="CP23" s="86"/>
      <c r="CQ23" s="87"/>
      <c r="CR23" s="86"/>
      <c r="CT23" s="86"/>
      <c r="CU23" s="86"/>
      <c r="CV23" s="86"/>
      <c r="CW23" s="86">
        <f>SUM(CW29:CW130)</f>
        <v>10</v>
      </c>
      <c r="CX23" s="86"/>
      <c r="CY23" s="86"/>
      <c r="CZ23" s="86"/>
      <c r="DA23" s="87"/>
      <c r="DB23" s="86"/>
      <c r="DD23" s="86"/>
      <c r="DE23" s="86"/>
      <c r="DF23" s="86"/>
      <c r="DG23" s="86">
        <f>SUM(DG29:DG130)</f>
        <v>10.25</v>
      </c>
      <c r="DH23" s="86"/>
      <c r="DI23" s="86"/>
      <c r="DJ23" s="86"/>
      <c r="DK23" s="84"/>
      <c r="DL23" s="88"/>
      <c r="DN23" s="86"/>
      <c r="DO23" s="86"/>
      <c r="DP23" s="86"/>
      <c r="DQ23" s="86">
        <f>SUM(DQ29:DQ130)</f>
        <v>10</v>
      </c>
      <c r="DR23" s="86"/>
      <c r="DS23" s="86"/>
      <c r="DT23" s="86"/>
      <c r="DU23" s="87"/>
      <c r="DV23" s="86"/>
      <c r="DX23" s="86"/>
      <c r="DY23" s="86"/>
      <c r="DZ23" s="86"/>
      <c r="EA23" s="86">
        <f>SUM(EA29:EA130)</f>
        <v>9.25</v>
      </c>
      <c r="EB23" s="86"/>
      <c r="EC23" s="86"/>
      <c r="ED23" s="86"/>
      <c r="EE23" s="87"/>
      <c r="EF23" s="86"/>
      <c r="EH23" s="86"/>
      <c r="EI23" s="86"/>
      <c r="EJ23" s="86"/>
      <c r="EK23" s="86">
        <f>SUM(EK29:EK130)</f>
        <v>10</v>
      </c>
      <c r="EL23" s="86"/>
      <c r="EM23" s="86"/>
      <c r="EN23" s="86"/>
      <c r="EO23" s="87"/>
      <c r="EP23" s="86"/>
      <c r="ER23" s="86"/>
      <c r="ES23" s="86"/>
      <c r="ET23" s="86"/>
      <c r="EU23" s="86">
        <f>SUM(EU29:EU130)</f>
        <v>10.25</v>
      </c>
      <c r="EV23" s="86"/>
      <c r="EW23" s="86"/>
      <c r="EX23" s="86"/>
      <c r="EY23" s="84"/>
      <c r="EZ23" s="88"/>
      <c r="FB23" s="86"/>
      <c r="FC23" s="86"/>
      <c r="FD23" s="86"/>
      <c r="FE23" s="86">
        <f>SUM(FE29:FE130)</f>
        <v>10</v>
      </c>
      <c r="FF23" s="86"/>
      <c r="FG23" s="86"/>
      <c r="FH23" s="86"/>
      <c r="FI23" s="87"/>
      <c r="FJ23" s="86"/>
      <c r="FL23" s="86"/>
      <c r="FM23" s="86"/>
      <c r="FN23" s="86"/>
      <c r="FO23" s="86">
        <f>SUM(FO29:FO130)</f>
        <v>9.25</v>
      </c>
      <c r="FP23" s="86"/>
      <c r="FQ23" s="86"/>
      <c r="FR23" s="86"/>
      <c r="FS23" s="87"/>
      <c r="FT23" s="86"/>
      <c r="FV23" s="86"/>
      <c r="FW23" s="86"/>
      <c r="FX23" s="86"/>
      <c r="FY23" s="86">
        <f>SUM(FY29:FY130)</f>
        <v>10</v>
      </c>
      <c r="FZ23" s="86"/>
      <c r="GA23" s="86"/>
      <c r="GB23" s="86"/>
      <c r="GC23" s="87"/>
      <c r="GD23" s="86"/>
      <c r="GF23" s="86"/>
      <c r="GG23" s="86"/>
      <c r="GH23" s="86"/>
      <c r="GI23" s="86">
        <f>SUM(GI29:GI130)</f>
        <v>10.25</v>
      </c>
      <c r="GJ23" s="86"/>
      <c r="GK23" s="86"/>
      <c r="GL23" s="86"/>
      <c r="GM23" s="84"/>
      <c r="GN23" s="88"/>
      <c r="GP23" s="86"/>
      <c r="GQ23" s="86"/>
      <c r="GR23" s="86"/>
      <c r="GS23" s="86">
        <f>SUM(GS29:GS130)</f>
        <v>10</v>
      </c>
      <c r="GT23" s="86"/>
      <c r="GU23" s="86"/>
      <c r="GV23" s="86"/>
      <c r="GW23" s="87"/>
      <c r="GX23" s="86"/>
      <c r="GZ23" s="86"/>
      <c r="HA23" s="86"/>
      <c r="HB23" s="86"/>
      <c r="HC23" s="86">
        <f>SUM(HC29:HC130)</f>
        <v>9.25</v>
      </c>
      <c r="HD23" s="86"/>
      <c r="HE23" s="86"/>
      <c r="HF23" s="86"/>
      <c r="HG23" s="87"/>
      <c r="HH23" s="86"/>
      <c r="HJ23" s="86"/>
      <c r="HK23" s="86"/>
      <c r="HL23" s="86"/>
      <c r="HM23" s="86">
        <f>SUM(HM29:HM130)</f>
        <v>10</v>
      </c>
      <c r="HN23" s="86"/>
      <c r="HO23" s="86"/>
      <c r="HP23" s="86"/>
      <c r="HQ23" s="87"/>
      <c r="HR23" s="86"/>
      <c r="HT23" s="86"/>
      <c r="HU23" s="86"/>
      <c r="HV23" s="86"/>
      <c r="HW23" s="86">
        <f>SUM(HW29:HW130)</f>
        <v>10.25</v>
      </c>
      <c r="HX23" s="86"/>
      <c r="HY23" s="86"/>
      <c r="HZ23" s="86"/>
      <c r="IA23" s="84"/>
      <c r="IB23" s="88"/>
      <c r="ID23" s="86"/>
      <c r="IE23" s="86"/>
      <c r="IF23" s="86"/>
      <c r="IG23" s="86">
        <f>SUM(IG29:IG130)</f>
        <v>10</v>
      </c>
      <c r="IH23" s="86"/>
      <c r="II23" s="86"/>
      <c r="IJ23" s="86"/>
      <c r="IK23" s="87"/>
      <c r="IL23" s="86"/>
      <c r="IN23" s="86"/>
      <c r="IO23" s="86"/>
      <c r="IP23" s="86"/>
      <c r="IQ23" s="86">
        <f>SUM(IQ29:IQ130)</f>
        <v>9.25</v>
      </c>
      <c r="IR23" s="86"/>
      <c r="IS23" s="86"/>
      <c r="IT23" s="86"/>
      <c r="IU23" s="87"/>
      <c r="IV23" s="86"/>
      <c r="IX23" s="86"/>
      <c r="IY23" s="86"/>
      <c r="IZ23" s="86"/>
      <c r="JA23" s="86">
        <f>SUM(JA29:JA130)</f>
        <v>10</v>
      </c>
      <c r="JB23" s="86"/>
      <c r="JC23" s="86"/>
      <c r="JD23" s="86"/>
      <c r="JE23" s="87"/>
      <c r="JF23" s="86"/>
      <c r="JH23" s="86"/>
      <c r="JI23" s="86"/>
      <c r="JJ23" s="86"/>
      <c r="JK23" s="86">
        <f>SUM(JK29:JK130)</f>
        <v>10.25</v>
      </c>
      <c r="JL23" s="86"/>
      <c r="JM23" s="86"/>
      <c r="JN23" s="86"/>
      <c r="JO23" s="87"/>
    </row>
    <row r="24" spans="1:275" s="73" customFormat="1" x14ac:dyDescent="0.2">
      <c r="B24" s="74"/>
      <c r="C24" s="74"/>
      <c r="D24" s="74"/>
      <c r="E24" s="75" t="s">
        <v>33</v>
      </c>
      <c r="F24" s="84"/>
      <c r="H24" s="86"/>
      <c r="I24" s="86"/>
      <c r="J24" s="86"/>
      <c r="K24" s="86"/>
      <c r="L24" s="86"/>
      <c r="M24" s="86"/>
      <c r="N24" s="86"/>
      <c r="O24" s="87">
        <f>SUM(O29:O134)</f>
        <v>63</v>
      </c>
      <c r="P24" s="86"/>
      <c r="R24" s="86"/>
      <c r="S24" s="86"/>
      <c r="T24" s="86"/>
      <c r="U24" s="86"/>
      <c r="V24" s="86"/>
      <c r="W24" s="86"/>
      <c r="X24" s="86"/>
      <c r="Y24" s="87">
        <f>SUM(Y29:Y134)</f>
        <v>46</v>
      </c>
      <c r="Z24" s="86"/>
      <c r="AB24" s="86"/>
      <c r="AC24" s="86"/>
      <c r="AD24" s="86"/>
      <c r="AE24" s="86"/>
      <c r="AF24" s="86"/>
      <c r="AG24" s="86"/>
      <c r="AH24" s="86"/>
      <c r="AI24" s="87">
        <f>SUM(AI29:AI134)</f>
        <v>62</v>
      </c>
      <c r="AJ24" s="86"/>
      <c r="AL24" s="86"/>
      <c r="AM24" s="86"/>
      <c r="AN24" s="86"/>
      <c r="AO24" s="86"/>
      <c r="AP24" s="86"/>
      <c r="AQ24" s="86"/>
      <c r="AR24" s="86"/>
      <c r="AS24" s="87">
        <f>SUM(AS29:AS134)</f>
        <v>53</v>
      </c>
      <c r="AT24" s="86"/>
      <c r="AV24" s="86"/>
      <c r="AW24" s="86"/>
      <c r="AX24" s="86"/>
      <c r="AY24" s="86"/>
      <c r="AZ24" s="86"/>
      <c r="BA24" s="86"/>
      <c r="BB24" s="86"/>
      <c r="BC24" s="87">
        <f>SUM(BC29:BC134)</f>
        <v>54</v>
      </c>
      <c r="BD24" s="86"/>
      <c r="BF24" s="86"/>
      <c r="BG24" s="86"/>
      <c r="BH24" s="86"/>
      <c r="BI24" s="86"/>
      <c r="BJ24" s="86"/>
      <c r="BK24" s="86"/>
      <c r="BL24" s="86"/>
      <c r="BM24" s="87">
        <f>SUM(BM29:BM134)</f>
        <v>44</v>
      </c>
      <c r="BN24" s="86"/>
      <c r="BP24" s="86"/>
      <c r="BQ24" s="86"/>
      <c r="BR24" s="86"/>
      <c r="BS24" s="86"/>
      <c r="BT24" s="86"/>
      <c r="BU24" s="86"/>
      <c r="BV24" s="86"/>
      <c r="BW24" s="84">
        <f>SUM(BW29:BW134)</f>
        <v>54</v>
      </c>
      <c r="BX24" s="88"/>
      <c r="BZ24" s="86"/>
      <c r="CA24" s="86"/>
      <c r="CB24" s="86"/>
      <c r="CC24" s="86"/>
      <c r="CD24" s="86"/>
      <c r="CE24" s="86"/>
      <c r="CF24" s="86"/>
      <c r="CG24" s="87">
        <f>SUM(CG29:CG134)</f>
        <v>44</v>
      </c>
      <c r="CH24" s="86"/>
      <c r="CJ24" s="86"/>
      <c r="CK24" s="86"/>
      <c r="CL24" s="86"/>
      <c r="CM24" s="86"/>
      <c r="CN24" s="86"/>
      <c r="CO24" s="86"/>
      <c r="CP24" s="86"/>
      <c r="CQ24" s="87">
        <f>SUM(CQ29:CQ134)</f>
        <v>54</v>
      </c>
      <c r="CR24" s="86"/>
      <c r="CT24" s="86"/>
      <c r="CU24" s="86"/>
      <c r="CV24" s="86"/>
      <c r="CW24" s="86"/>
      <c r="CX24" s="86"/>
      <c r="CY24" s="86"/>
      <c r="CZ24" s="86"/>
      <c r="DA24" s="87">
        <f>SUM(DA29:DA134)</f>
        <v>44</v>
      </c>
      <c r="DB24" s="86"/>
      <c r="DD24" s="86"/>
      <c r="DE24" s="86"/>
      <c r="DF24" s="86"/>
      <c r="DG24" s="86"/>
      <c r="DH24" s="86"/>
      <c r="DI24" s="86"/>
      <c r="DJ24" s="86"/>
      <c r="DK24" s="84">
        <f>SUM(DK29:DK134)</f>
        <v>54</v>
      </c>
      <c r="DL24" s="88"/>
      <c r="DN24" s="86"/>
      <c r="DO24" s="86"/>
      <c r="DP24" s="86"/>
      <c r="DQ24" s="86"/>
      <c r="DR24" s="86"/>
      <c r="DS24" s="86"/>
      <c r="DT24" s="86"/>
      <c r="DU24" s="87">
        <f>SUM(DU29:DU134)</f>
        <v>44</v>
      </c>
      <c r="DV24" s="86"/>
      <c r="DX24" s="86"/>
      <c r="DY24" s="86"/>
      <c r="DZ24" s="86"/>
      <c r="EA24" s="86"/>
      <c r="EB24" s="86"/>
      <c r="EC24" s="86"/>
      <c r="ED24" s="86"/>
      <c r="EE24" s="87">
        <f>SUM(EE29:EE134)</f>
        <v>54</v>
      </c>
      <c r="EF24" s="86"/>
      <c r="EH24" s="86"/>
      <c r="EI24" s="86"/>
      <c r="EJ24" s="86"/>
      <c r="EK24" s="86"/>
      <c r="EL24" s="86"/>
      <c r="EM24" s="86"/>
      <c r="EN24" s="86"/>
      <c r="EO24" s="87">
        <f>SUM(EO29:EO134)</f>
        <v>44</v>
      </c>
      <c r="EP24" s="86"/>
      <c r="ER24" s="86"/>
      <c r="ES24" s="86"/>
      <c r="ET24" s="86"/>
      <c r="EU24" s="86"/>
      <c r="EV24" s="86"/>
      <c r="EW24" s="86"/>
      <c r="EX24" s="86"/>
      <c r="EY24" s="84">
        <f>SUM(EY29:EY134)</f>
        <v>54</v>
      </c>
      <c r="EZ24" s="88"/>
      <c r="FB24" s="86"/>
      <c r="FC24" s="86"/>
      <c r="FD24" s="86"/>
      <c r="FE24" s="86"/>
      <c r="FF24" s="86"/>
      <c r="FG24" s="86"/>
      <c r="FH24" s="86"/>
      <c r="FI24" s="87">
        <f>SUM(FI29:FI134)</f>
        <v>44</v>
      </c>
      <c r="FJ24" s="86"/>
      <c r="FL24" s="86"/>
      <c r="FM24" s="86"/>
      <c r="FN24" s="86"/>
      <c r="FO24" s="86"/>
      <c r="FP24" s="86"/>
      <c r="FQ24" s="86"/>
      <c r="FR24" s="86"/>
      <c r="FS24" s="87">
        <f>SUM(FS29:FS134)</f>
        <v>54</v>
      </c>
      <c r="FT24" s="86"/>
      <c r="FV24" s="86"/>
      <c r="FW24" s="86"/>
      <c r="FX24" s="86"/>
      <c r="FY24" s="86"/>
      <c r="FZ24" s="86"/>
      <c r="GA24" s="86"/>
      <c r="GB24" s="86"/>
      <c r="GC24" s="87">
        <f>SUM(GC29:GC134)</f>
        <v>44</v>
      </c>
      <c r="GD24" s="86"/>
      <c r="GF24" s="86"/>
      <c r="GG24" s="86"/>
      <c r="GH24" s="86"/>
      <c r="GI24" s="86"/>
      <c r="GJ24" s="86"/>
      <c r="GK24" s="86"/>
      <c r="GL24" s="86"/>
      <c r="GM24" s="84">
        <f>SUM(GM29:GM134)</f>
        <v>54</v>
      </c>
      <c r="GN24" s="88"/>
      <c r="GP24" s="86"/>
      <c r="GQ24" s="86"/>
      <c r="GR24" s="86"/>
      <c r="GS24" s="86"/>
      <c r="GT24" s="86"/>
      <c r="GU24" s="86"/>
      <c r="GV24" s="86"/>
      <c r="GW24" s="87">
        <f>SUM(GW29:GW134)</f>
        <v>44</v>
      </c>
      <c r="GX24" s="86"/>
      <c r="GZ24" s="86"/>
      <c r="HA24" s="86"/>
      <c r="HB24" s="86"/>
      <c r="HC24" s="86"/>
      <c r="HD24" s="86"/>
      <c r="HE24" s="86"/>
      <c r="HF24" s="86"/>
      <c r="HG24" s="87">
        <f>SUM(HG29:HG134)</f>
        <v>54</v>
      </c>
      <c r="HH24" s="86"/>
      <c r="HJ24" s="86"/>
      <c r="HK24" s="86"/>
      <c r="HL24" s="86"/>
      <c r="HM24" s="86"/>
      <c r="HN24" s="86"/>
      <c r="HO24" s="86"/>
      <c r="HP24" s="86"/>
      <c r="HQ24" s="87">
        <f>SUM(HQ29:HQ134)</f>
        <v>44</v>
      </c>
      <c r="HR24" s="86"/>
      <c r="HT24" s="86"/>
      <c r="HU24" s="86"/>
      <c r="HV24" s="86"/>
      <c r="HW24" s="86"/>
      <c r="HX24" s="86"/>
      <c r="HY24" s="86"/>
      <c r="HZ24" s="86"/>
      <c r="IA24" s="84">
        <f>SUM(IA29:IA134)</f>
        <v>54</v>
      </c>
      <c r="IB24" s="88"/>
      <c r="ID24" s="86"/>
      <c r="IE24" s="86"/>
      <c r="IF24" s="86"/>
      <c r="IG24" s="86"/>
      <c r="IH24" s="86"/>
      <c r="II24" s="86"/>
      <c r="IJ24" s="86"/>
      <c r="IK24" s="87">
        <f>SUM(IK29:IK134)</f>
        <v>44</v>
      </c>
      <c r="IL24" s="86"/>
      <c r="IN24" s="86"/>
      <c r="IO24" s="86"/>
      <c r="IP24" s="86"/>
      <c r="IQ24" s="86"/>
      <c r="IR24" s="86"/>
      <c r="IS24" s="86"/>
      <c r="IT24" s="86"/>
      <c r="IU24" s="87">
        <f>SUM(IU29:IU134)</f>
        <v>54</v>
      </c>
      <c r="IV24" s="86"/>
      <c r="IX24" s="86"/>
      <c r="IY24" s="86"/>
      <c r="IZ24" s="86"/>
      <c r="JA24" s="86"/>
      <c r="JB24" s="86"/>
      <c r="JC24" s="86"/>
      <c r="JD24" s="86"/>
      <c r="JE24" s="87">
        <f>SUM(JE29:JE134)</f>
        <v>44</v>
      </c>
      <c r="JF24" s="86"/>
      <c r="JH24" s="86"/>
      <c r="JI24" s="86"/>
      <c r="JJ24" s="86"/>
      <c r="JK24" s="86"/>
      <c r="JL24" s="86"/>
      <c r="JM24" s="86"/>
      <c r="JN24" s="86"/>
      <c r="JO24" s="87">
        <f>SUM(JO29:JO134)</f>
        <v>54</v>
      </c>
    </row>
    <row r="25" spans="1:275" s="73" customFormat="1" ht="15" customHeight="1" x14ac:dyDescent="0.2">
      <c r="B25" s="74"/>
      <c r="C25" s="74"/>
      <c r="D25" s="74"/>
      <c r="E25" s="75" t="s">
        <v>34</v>
      </c>
      <c r="F25" s="125">
        <v>7720</v>
      </c>
      <c r="G25" s="126"/>
      <c r="H25" s="89"/>
      <c r="I25" s="84"/>
      <c r="J25" s="86"/>
      <c r="K25" s="86"/>
      <c r="L25" s="86"/>
      <c r="M25" s="86"/>
      <c r="N25" s="127" t="s">
        <v>128</v>
      </c>
      <c r="O25" s="87"/>
      <c r="P25" s="125">
        <v>7720</v>
      </c>
      <c r="Q25" s="126"/>
      <c r="R25" s="89"/>
      <c r="S25" s="84"/>
      <c r="T25" s="86"/>
      <c r="U25" s="86"/>
      <c r="V25" s="86"/>
      <c r="W25" s="86"/>
      <c r="X25" s="127" t="s">
        <v>128</v>
      </c>
      <c r="Y25" s="90"/>
      <c r="Z25" s="125">
        <v>7720</v>
      </c>
      <c r="AA25" s="126"/>
      <c r="AB25" s="89"/>
      <c r="AC25" s="84"/>
      <c r="AD25" s="86"/>
      <c r="AE25" s="86"/>
      <c r="AF25" s="86"/>
      <c r="AG25" s="86"/>
      <c r="AH25" s="127" t="s">
        <v>128</v>
      </c>
      <c r="AI25" s="90"/>
      <c r="AJ25" s="125">
        <v>7720</v>
      </c>
      <c r="AK25" s="126"/>
      <c r="AL25" s="89"/>
      <c r="AM25" s="84"/>
      <c r="AN25" s="86"/>
      <c r="AO25" s="86"/>
      <c r="AP25" s="86"/>
      <c r="AQ25" s="86"/>
      <c r="AR25" s="127" t="s">
        <v>128</v>
      </c>
      <c r="AS25" s="90"/>
      <c r="AT25" s="125">
        <v>7720</v>
      </c>
      <c r="AU25" s="126"/>
      <c r="AV25" s="89"/>
      <c r="AW25" s="84"/>
      <c r="AX25" s="86"/>
      <c r="AY25" s="86"/>
      <c r="AZ25" s="86"/>
      <c r="BA25" s="86"/>
      <c r="BB25" s="127" t="s">
        <v>128</v>
      </c>
      <c r="BC25" s="90"/>
      <c r="BD25" s="125">
        <v>7720</v>
      </c>
      <c r="BE25" s="126"/>
      <c r="BF25" s="89"/>
      <c r="BG25" s="84"/>
      <c r="BH25" s="86"/>
      <c r="BI25" s="86"/>
      <c r="BJ25" s="86"/>
      <c r="BK25" s="86"/>
      <c r="BL25" s="86"/>
      <c r="BM25" s="86"/>
      <c r="BN25" s="125">
        <v>7720</v>
      </c>
      <c r="BO25" s="126"/>
      <c r="BP25" s="89"/>
      <c r="BQ25" s="84"/>
      <c r="BR25" s="86"/>
      <c r="BS25" s="86"/>
      <c r="BT25" s="86"/>
      <c r="BU25" s="86"/>
      <c r="BV25" s="86"/>
      <c r="BW25" s="87"/>
      <c r="BX25" s="125">
        <v>7720</v>
      </c>
      <c r="BY25" s="126"/>
      <c r="BZ25" s="89"/>
      <c r="CA25" s="84"/>
      <c r="CB25" s="86"/>
      <c r="CC25" s="86"/>
      <c r="CD25" s="86"/>
      <c r="CE25" s="86"/>
      <c r="CF25" s="86"/>
      <c r="CG25" s="87"/>
      <c r="CH25" s="125">
        <v>7720</v>
      </c>
      <c r="CI25" s="126"/>
      <c r="CJ25" s="89"/>
      <c r="CK25" s="84"/>
      <c r="CL25" s="86"/>
      <c r="CM25" s="86"/>
      <c r="CN25" s="86"/>
      <c r="CO25" s="86"/>
      <c r="CP25" s="127" t="s">
        <v>128</v>
      </c>
      <c r="CQ25" s="90"/>
      <c r="CR25" s="125">
        <v>7720</v>
      </c>
      <c r="CS25" s="126"/>
      <c r="CT25" s="89"/>
      <c r="CU25" s="84"/>
      <c r="CV25" s="86"/>
      <c r="CW25" s="86"/>
      <c r="CX25" s="86"/>
      <c r="CY25" s="86"/>
      <c r="CZ25" s="86"/>
      <c r="DA25" s="86"/>
      <c r="DB25" s="125">
        <v>7720</v>
      </c>
      <c r="DC25" s="126"/>
      <c r="DD25" s="89"/>
      <c r="DE25" s="84"/>
      <c r="DF25" s="86"/>
      <c r="DG25" s="86"/>
      <c r="DH25" s="86"/>
      <c r="DI25" s="86"/>
      <c r="DJ25" s="86"/>
      <c r="DK25" s="87"/>
      <c r="DL25" s="125">
        <v>7720</v>
      </c>
      <c r="DM25" s="126"/>
      <c r="DN25" s="89"/>
      <c r="DO25" s="84"/>
      <c r="DP25" s="86"/>
      <c r="DQ25" s="86"/>
      <c r="DR25" s="86"/>
      <c r="DS25" s="86"/>
      <c r="DT25" s="86"/>
      <c r="DU25" s="87"/>
      <c r="DV25" s="125">
        <v>7720</v>
      </c>
      <c r="DW25" s="126"/>
      <c r="DX25" s="89"/>
      <c r="DY25" s="84"/>
      <c r="DZ25" s="86"/>
      <c r="EA25" s="86"/>
      <c r="EB25" s="86"/>
      <c r="EC25" s="86"/>
      <c r="ED25" s="127" t="s">
        <v>128</v>
      </c>
      <c r="EE25" s="90"/>
      <c r="EF25" s="125">
        <v>7720</v>
      </c>
      <c r="EG25" s="126"/>
      <c r="EH25" s="89"/>
      <c r="EI25" s="84"/>
      <c r="EJ25" s="86"/>
      <c r="EK25" s="86"/>
      <c r="EL25" s="86"/>
      <c r="EM25" s="86"/>
      <c r="EN25" s="86"/>
      <c r="EO25" s="86"/>
      <c r="EP25" s="125">
        <v>7720</v>
      </c>
      <c r="EQ25" s="126"/>
      <c r="ER25" s="89"/>
      <c r="ES25" s="84"/>
      <c r="ET25" s="86"/>
      <c r="EU25" s="86"/>
      <c r="EV25" s="86"/>
      <c r="EW25" s="86"/>
      <c r="EX25" s="86"/>
      <c r="EY25" s="87"/>
      <c r="EZ25" s="125">
        <v>7720</v>
      </c>
      <c r="FA25" s="126"/>
      <c r="FB25" s="89"/>
      <c r="FC25" s="84"/>
      <c r="FD25" s="86"/>
      <c r="FE25" s="86"/>
      <c r="FF25" s="86"/>
      <c r="FG25" s="86"/>
      <c r="FH25" s="86"/>
      <c r="FI25" s="87"/>
      <c r="FJ25" s="125">
        <v>7720</v>
      </c>
      <c r="FK25" s="126"/>
      <c r="FL25" s="89"/>
      <c r="FM25" s="84"/>
      <c r="FN25" s="86"/>
      <c r="FO25" s="86"/>
      <c r="FP25" s="86"/>
      <c r="FQ25" s="86"/>
      <c r="FR25" s="127" t="s">
        <v>128</v>
      </c>
      <c r="FS25" s="90"/>
      <c r="FT25" s="125">
        <v>7720</v>
      </c>
      <c r="FU25" s="126"/>
      <c r="FV25" s="89"/>
      <c r="FW25" s="84"/>
      <c r="FX25" s="86"/>
      <c r="FY25" s="86"/>
      <c r="FZ25" s="86"/>
      <c r="GA25" s="86"/>
      <c r="GB25" s="86"/>
      <c r="GC25" s="86"/>
      <c r="GD25" s="125">
        <v>7720</v>
      </c>
      <c r="GE25" s="126"/>
      <c r="GF25" s="89"/>
      <c r="GG25" s="84"/>
      <c r="GH25" s="86"/>
      <c r="GI25" s="86"/>
      <c r="GJ25" s="86"/>
      <c r="GK25" s="86"/>
      <c r="GL25" s="86"/>
      <c r="GM25" s="87"/>
      <c r="GN25" s="125">
        <v>7720</v>
      </c>
      <c r="GO25" s="126"/>
      <c r="GP25" s="89"/>
      <c r="GQ25" s="84"/>
      <c r="GR25" s="86"/>
      <c r="GS25" s="86"/>
      <c r="GT25" s="86"/>
      <c r="GU25" s="86"/>
      <c r="GV25" s="86"/>
      <c r="GW25" s="87"/>
      <c r="GX25" s="125">
        <v>7720</v>
      </c>
      <c r="GY25" s="126"/>
      <c r="GZ25" s="89"/>
      <c r="HA25" s="84"/>
      <c r="HB25" s="86"/>
      <c r="HC25" s="86"/>
      <c r="HD25" s="86"/>
      <c r="HE25" s="86"/>
      <c r="HF25" s="127" t="s">
        <v>128</v>
      </c>
      <c r="HG25" s="90"/>
      <c r="HH25" s="125">
        <v>7720</v>
      </c>
      <c r="HI25" s="126"/>
      <c r="HJ25" s="89"/>
      <c r="HK25" s="84"/>
      <c r="HL25" s="86"/>
      <c r="HM25" s="86"/>
      <c r="HN25" s="86"/>
      <c r="HO25" s="86"/>
      <c r="HP25" s="86"/>
      <c r="HQ25" s="86"/>
      <c r="HR25" s="125">
        <v>7720</v>
      </c>
      <c r="HS25" s="126"/>
      <c r="HT25" s="89"/>
      <c r="HU25" s="84"/>
      <c r="HV25" s="86"/>
      <c r="HW25" s="86"/>
      <c r="HX25" s="86"/>
      <c r="HY25" s="86"/>
      <c r="HZ25" s="86"/>
      <c r="IA25" s="87"/>
      <c r="IB25" s="125">
        <v>7720</v>
      </c>
      <c r="IC25" s="126"/>
      <c r="ID25" s="89"/>
      <c r="IE25" s="84"/>
      <c r="IF25" s="86"/>
      <c r="IG25" s="86"/>
      <c r="IH25" s="86"/>
      <c r="II25" s="86"/>
      <c r="IJ25" s="86"/>
      <c r="IK25" s="87"/>
      <c r="IL25" s="125">
        <v>7720</v>
      </c>
      <c r="IM25" s="126"/>
      <c r="IN25" s="89"/>
      <c r="IO25" s="84"/>
      <c r="IP25" s="86"/>
      <c r="IQ25" s="86"/>
      <c r="IR25" s="86"/>
      <c r="IS25" s="86"/>
      <c r="IT25" s="127" t="s">
        <v>128</v>
      </c>
      <c r="IU25" s="90"/>
      <c r="IV25" s="125">
        <v>7720</v>
      </c>
      <c r="IW25" s="126"/>
      <c r="IX25" s="89"/>
      <c r="IY25" s="84"/>
      <c r="IZ25" s="86"/>
      <c r="JA25" s="86"/>
      <c r="JB25" s="86"/>
      <c r="JC25" s="86"/>
      <c r="JD25" s="86"/>
      <c r="JE25" s="86"/>
      <c r="JF25" s="125">
        <v>7720</v>
      </c>
      <c r="JG25" s="126"/>
      <c r="JH25" s="89"/>
      <c r="JI25" s="84"/>
      <c r="JJ25" s="86"/>
      <c r="JK25" s="86"/>
      <c r="JL25" s="86"/>
      <c r="JM25" s="86"/>
      <c r="JN25" s="86"/>
      <c r="JO25" s="87"/>
    </row>
    <row r="26" spans="1:275" s="73" customFormat="1" x14ac:dyDescent="0.2">
      <c r="B26" s="74"/>
      <c r="C26" s="74"/>
      <c r="D26" s="74"/>
      <c r="E26" s="75" t="s">
        <v>35</v>
      </c>
      <c r="F26" s="121">
        <f>F25*F20</f>
        <v>656200</v>
      </c>
      <c r="G26" s="122"/>
      <c r="H26" s="91"/>
      <c r="I26" s="84"/>
      <c r="J26" s="86"/>
      <c r="K26" s="86"/>
      <c r="L26" s="86"/>
      <c r="M26" s="86" t="s">
        <v>126</v>
      </c>
      <c r="N26" s="128"/>
      <c r="O26" s="87"/>
      <c r="P26" s="121">
        <f>P25*P20</f>
        <v>524960</v>
      </c>
      <c r="Q26" s="122"/>
      <c r="R26" s="91"/>
      <c r="S26" s="84"/>
      <c r="T26" s="86"/>
      <c r="U26" s="86"/>
      <c r="V26" s="86"/>
      <c r="W26" s="86" t="s">
        <v>126</v>
      </c>
      <c r="X26" s="128"/>
      <c r="Y26" s="90"/>
      <c r="Z26" s="121">
        <f>Z25*Z20</f>
        <v>756560</v>
      </c>
      <c r="AA26" s="122"/>
      <c r="AB26" s="91"/>
      <c r="AC26" s="84"/>
      <c r="AD26" s="86"/>
      <c r="AE26" s="86"/>
      <c r="AF26" s="86"/>
      <c r="AG26" s="86" t="s">
        <v>126</v>
      </c>
      <c r="AH26" s="128"/>
      <c r="AI26" s="90"/>
      <c r="AJ26" s="121">
        <f>AJ25*AJ20</f>
        <v>617600</v>
      </c>
      <c r="AK26" s="122"/>
      <c r="AL26" s="91"/>
      <c r="AM26" s="84"/>
      <c r="AN26" s="86"/>
      <c r="AO26" s="86"/>
      <c r="AP26" s="86"/>
      <c r="AQ26" s="86" t="s">
        <v>126</v>
      </c>
      <c r="AR26" s="128"/>
      <c r="AS26" s="90"/>
      <c r="AT26" s="121">
        <f>AT25*AT20</f>
        <v>802880</v>
      </c>
      <c r="AU26" s="122"/>
      <c r="AV26" s="91"/>
      <c r="AW26" s="84"/>
      <c r="AX26" s="86"/>
      <c r="AY26" s="86"/>
      <c r="AZ26" s="86"/>
      <c r="BA26" s="86" t="s">
        <v>126</v>
      </c>
      <c r="BB26" s="128"/>
      <c r="BC26" s="90"/>
      <c r="BD26" s="121">
        <f>BD25*BD20</f>
        <v>648480</v>
      </c>
      <c r="BE26" s="122"/>
      <c r="BF26" s="91"/>
      <c r="BG26" s="84"/>
      <c r="BH26" s="86"/>
      <c r="BI26" s="86"/>
      <c r="BJ26" s="86"/>
      <c r="BK26" s="86" t="s">
        <v>126</v>
      </c>
      <c r="BL26" s="86" t="s">
        <v>127</v>
      </c>
      <c r="BM26" s="86" t="s">
        <v>127</v>
      </c>
      <c r="BN26" s="121">
        <f>BN25*BN20</f>
        <v>833760</v>
      </c>
      <c r="BO26" s="122"/>
      <c r="BP26" s="91"/>
      <c r="BQ26" s="84"/>
      <c r="BR26" s="86"/>
      <c r="BS26" s="86"/>
      <c r="BT26" s="86"/>
      <c r="BU26" s="86" t="s">
        <v>126</v>
      </c>
      <c r="BV26" s="86" t="s">
        <v>127</v>
      </c>
      <c r="BW26" s="87" t="s">
        <v>127</v>
      </c>
      <c r="BX26" s="121">
        <f>BX25*BX20</f>
        <v>602160</v>
      </c>
      <c r="BY26" s="122"/>
      <c r="BZ26" s="91"/>
      <c r="CA26" s="84"/>
      <c r="CB26" s="86"/>
      <c r="CC26" s="86"/>
      <c r="CD26" s="86"/>
      <c r="CE26" s="86" t="s">
        <v>126</v>
      </c>
      <c r="CF26" s="86" t="s">
        <v>127</v>
      </c>
      <c r="CG26" s="87" t="s">
        <v>127</v>
      </c>
      <c r="CH26" s="121">
        <f>CH25*CH20</f>
        <v>787440</v>
      </c>
      <c r="CI26" s="122"/>
      <c r="CJ26" s="91"/>
      <c r="CK26" s="84"/>
      <c r="CL26" s="86"/>
      <c r="CM26" s="86"/>
      <c r="CN26" s="86"/>
      <c r="CO26" s="86" t="s">
        <v>126</v>
      </c>
      <c r="CP26" s="128"/>
      <c r="CQ26" s="90"/>
      <c r="CR26" s="121">
        <f>CR25*CR20</f>
        <v>555840</v>
      </c>
      <c r="CS26" s="122"/>
      <c r="CT26" s="91"/>
      <c r="CU26" s="84"/>
      <c r="CV26" s="86"/>
      <c r="CW26" s="86"/>
      <c r="CX26" s="86"/>
      <c r="CY26" s="86" t="s">
        <v>126</v>
      </c>
      <c r="CZ26" s="86" t="s">
        <v>127</v>
      </c>
      <c r="DA26" s="86" t="s">
        <v>127</v>
      </c>
      <c r="DB26" s="121">
        <f>DB25*DB20</f>
        <v>741120</v>
      </c>
      <c r="DC26" s="122"/>
      <c r="DD26" s="91"/>
      <c r="DE26" s="84"/>
      <c r="DF26" s="86"/>
      <c r="DG26" s="86"/>
      <c r="DH26" s="86"/>
      <c r="DI26" s="86" t="s">
        <v>126</v>
      </c>
      <c r="DJ26" s="86" t="s">
        <v>127</v>
      </c>
      <c r="DK26" s="87" t="s">
        <v>127</v>
      </c>
      <c r="DL26" s="121">
        <f>DL25*DL20</f>
        <v>555840</v>
      </c>
      <c r="DM26" s="122"/>
      <c r="DN26" s="91"/>
      <c r="DO26" s="84"/>
      <c r="DP26" s="86"/>
      <c r="DQ26" s="86"/>
      <c r="DR26" s="86"/>
      <c r="DS26" s="86" t="s">
        <v>126</v>
      </c>
      <c r="DT26" s="86" t="s">
        <v>127</v>
      </c>
      <c r="DU26" s="87" t="s">
        <v>127</v>
      </c>
      <c r="DV26" s="121">
        <f>DV25*DV20</f>
        <v>741120</v>
      </c>
      <c r="DW26" s="122"/>
      <c r="DX26" s="91"/>
      <c r="DY26" s="84"/>
      <c r="DZ26" s="86"/>
      <c r="EA26" s="86"/>
      <c r="EB26" s="86"/>
      <c r="EC26" s="86" t="s">
        <v>126</v>
      </c>
      <c r="ED26" s="128"/>
      <c r="EE26" s="90"/>
      <c r="EF26" s="121">
        <f>EF25*EF20</f>
        <v>555840</v>
      </c>
      <c r="EG26" s="122"/>
      <c r="EH26" s="91"/>
      <c r="EI26" s="84"/>
      <c r="EJ26" s="86"/>
      <c r="EK26" s="86"/>
      <c r="EL26" s="86"/>
      <c r="EM26" s="86" t="s">
        <v>126</v>
      </c>
      <c r="EN26" s="86" t="s">
        <v>127</v>
      </c>
      <c r="EO26" s="86" t="s">
        <v>127</v>
      </c>
      <c r="EP26" s="121">
        <f>EP25*EP20</f>
        <v>741120</v>
      </c>
      <c r="EQ26" s="122"/>
      <c r="ER26" s="91"/>
      <c r="ES26" s="84"/>
      <c r="ET26" s="86"/>
      <c r="EU26" s="86"/>
      <c r="EV26" s="86"/>
      <c r="EW26" s="86" t="s">
        <v>126</v>
      </c>
      <c r="EX26" s="86" t="s">
        <v>127</v>
      </c>
      <c r="EY26" s="87" t="s">
        <v>127</v>
      </c>
      <c r="EZ26" s="121">
        <f>EZ25*EZ20</f>
        <v>555840</v>
      </c>
      <c r="FA26" s="122"/>
      <c r="FB26" s="91"/>
      <c r="FC26" s="84"/>
      <c r="FD26" s="86"/>
      <c r="FE26" s="86"/>
      <c r="FF26" s="86"/>
      <c r="FG26" s="86" t="s">
        <v>126</v>
      </c>
      <c r="FH26" s="86" t="s">
        <v>127</v>
      </c>
      <c r="FI26" s="87" t="s">
        <v>127</v>
      </c>
      <c r="FJ26" s="121">
        <f>FJ25*FJ20</f>
        <v>741120</v>
      </c>
      <c r="FK26" s="122"/>
      <c r="FL26" s="91"/>
      <c r="FM26" s="84"/>
      <c r="FN26" s="86"/>
      <c r="FO26" s="86"/>
      <c r="FP26" s="86"/>
      <c r="FQ26" s="86" t="s">
        <v>126</v>
      </c>
      <c r="FR26" s="128"/>
      <c r="FS26" s="90"/>
      <c r="FT26" s="121">
        <f>FT25*FT20</f>
        <v>555840</v>
      </c>
      <c r="FU26" s="122"/>
      <c r="FV26" s="91"/>
      <c r="FW26" s="84"/>
      <c r="FX26" s="86"/>
      <c r="FY26" s="86"/>
      <c r="FZ26" s="86"/>
      <c r="GA26" s="86" t="s">
        <v>126</v>
      </c>
      <c r="GB26" s="86" t="s">
        <v>127</v>
      </c>
      <c r="GC26" s="86" t="s">
        <v>127</v>
      </c>
      <c r="GD26" s="121">
        <f>GD25*GD20</f>
        <v>741120</v>
      </c>
      <c r="GE26" s="122"/>
      <c r="GF26" s="91"/>
      <c r="GG26" s="84"/>
      <c r="GH26" s="86"/>
      <c r="GI26" s="86"/>
      <c r="GJ26" s="86"/>
      <c r="GK26" s="86" t="s">
        <v>126</v>
      </c>
      <c r="GL26" s="86" t="s">
        <v>127</v>
      </c>
      <c r="GM26" s="87" t="s">
        <v>127</v>
      </c>
      <c r="GN26" s="121">
        <f>GN25*GN20</f>
        <v>555840</v>
      </c>
      <c r="GO26" s="122"/>
      <c r="GP26" s="91"/>
      <c r="GQ26" s="84"/>
      <c r="GR26" s="86"/>
      <c r="GS26" s="86"/>
      <c r="GT26" s="86"/>
      <c r="GU26" s="86" t="s">
        <v>126</v>
      </c>
      <c r="GV26" s="86" t="s">
        <v>127</v>
      </c>
      <c r="GW26" s="87" t="s">
        <v>127</v>
      </c>
      <c r="GX26" s="121">
        <f>GX25*GX20</f>
        <v>741120</v>
      </c>
      <c r="GY26" s="122"/>
      <c r="GZ26" s="91"/>
      <c r="HA26" s="84"/>
      <c r="HB26" s="86"/>
      <c r="HC26" s="86"/>
      <c r="HD26" s="86"/>
      <c r="HE26" s="86" t="s">
        <v>126</v>
      </c>
      <c r="HF26" s="128"/>
      <c r="HG26" s="90"/>
      <c r="HH26" s="121">
        <f>HH25*HH20</f>
        <v>555840</v>
      </c>
      <c r="HI26" s="122"/>
      <c r="HJ26" s="91"/>
      <c r="HK26" s="84"/>
      <c r="HL26" s="86"/>
      <c r="HM26" s="86"/>
      <c r="HN26" s="86"/>
      <c r="HO26" s="86" t="s">
        <v>126</v>
      </c>
      <c r="HP26" s="86" t="s">
        <v>127</v>
      </c>
      <c r="HQ26" s="86" t="s">
        <v>127</v>
      </c>
      <c r="HR26" s="121">
        <f>HR25*HR20</f>
        <v>741120</v>
      </c>
      <c r="HS26" s="122"/>
      <c r="HT26" s="91"/>
      <c r="HU26" s="84"/>
      <c r="HV26" s="86"/>
      <c r="HW26" s="86"/>
      <c r="HX26" s="86"/>
      <c r="HY26" s="86" t="s">
        <v>126</v>
      </c>
      <c r="HZ26" s="86" t="s">
        <v>127</v>
      </c>
      <c r="IA26" s="87" t="s">
        <v>127</v>
      </c>
      <c r="IB26" s="121">
        <f>IB25*IB20</f>
        <v>555840</v>
      </c>
      <c r="IC26" s="122"/>
      <c r="ID26" s="91"/>
      <c r="IE26" s="84"/>
      <c r="IF26" s="86"/>
      <c r="IG26" s="86"/>
      <c r="IH26" s="86"/>
      <c r="II26" s="86" t="s">
        <v>126</v>
      </c>
      <c r="IJ26" s="86" t="s">
        <v>127</v>
      </c>
      <c r="IK26" s="87" t="s">
        <v>127</v>
      </c>
      <c r="IL26" s="121">
        <f>IL25*IL20</f>
        <v>741120</v>
      </c>
      <c r="IM26" s="122"/>
      <c r="IN26" s="91"/>
      <c r="IO26" s="84"/>
      <c r="IP26" s="86"/>
      <c r="IQ26" s="86"/>
      <c r="IR26" s="86"/>
      <c r="IS26" s="86" t="s">
        <v>126</v>
      </c>
      <c r="IT26" s="128"/>
      <c r="IU26" s="90"/>
      <c r="IV26" s="121">
        <f>IV25*IV20</f>
        <v>555840</v>
      </c>
      <c r="IW26" s="122"/>
      <c r="IX26" s="91"/>
      <c r="IY26" s="84"/>
      <c r="IZ26" s="86"/>
      <c r="JA26" s="86"/>
      <c r="JB26" s="86"/>
      <c r="JC26" s="86" t="s">
        <v>126</v>
      </c>
      <c r="JD26" s="86" t="s">
        <v>127</v>
      </c>
      <c r="JE26" s="86" t="s">
        <v>127</v>
      </c>
      <c r="JF26" s="121">
        <f>JF25*JF20</f>
        <v>741120</v>
      </c>
      <c r="JG26" s="122"/>
      <c r="JH26" s="91"/>
      <c r="JI26" s="84"/>
      <c r="JJ26" s="86"/>
      <c r="JK26" s="86"/>
      <c r="JL26" s="86"/>
      <c r="JM26" s="86" t="s">
        <v>126</v>
      </c>
      <c r="JN26" s="86" t="s">
        <v>127</v>
      </c>
      <c r="JO26" s="87" t="s">
        <v>127</v>
      </c>
    </row>
    <row r="27" spans="1:275" s="73" customFormat="1" ht="15" customHeight="1" x14ac:dyDescent="0.2">
      <c r="A27" s="92"/>
      <c r="B27" s="86"/>
      <c r="C27" s="74"/>
      <c r="E27" s="75" t="s">
        <v>109</v>
      </c>
      <c r="F27" s="123" t="str">
        <f>CONCATENATE(TEXT(N27*10*$B$6,"$#,###")," - ",TEXT(N27*10*$B$7,"$#,###"))</f>
        <v>$75,110 - $92,278</v>
      </c>
      <c r="G27" s="124"/>
      <c r="H27" s="124"/>
      <c r="I27" s="124"/>
      <c r="J27" s="86"/>
      <c r="K27" s="85" t="s">
        <v>125</v>
      </c>
      <c r="L27" s="86"/>
      <c r="M27" s="86">
        <f>SUM(M29:M102)</f>
        <v>26</v>
      </c>
      <c r="N27" s="86">
        <f>SUM(N29:N102)</f>
        <v>214.59999999999997</v>
      </c>
      <c r="O27" s="87"/>
      <c r="P27" s="123" t="str">
        <f>CONCATENATE(TEXT(X27*10*$B$6,"$#,###")," - ",TEXT(X27*10*$B$7,"$#,###"))</f>
        <v>$79,380 - $97,524</v>
      </c>
      <c r="Q27" s="124"/>
      <c r="R27" s="124"/>
      <c r="S27" s="124"/>
      <c r="T27" s="86"/>
      <c r="U27" s="85" t="s">
        <v>125</v>
      </c>
      <c r="V27" s="86"/>
      <c r="W27" s="86">
        <f>SUM(W29:W102)</f>
        <v>26</v>
      </c>
      <c r="X27" s="86">
        <f>SUM(X29:X102)</f>
        <v>226.79999999999998</v>
      </c>
      <c r="Y27" s="86"/>
      <c r="Z27" s="123" t="str">
        <f>CONCATENATE(TEXT(AH27*10*$B$6,"$#,###")," - ",TEXT(AH27*10*$B$7,"$#,###"))</f>
        <v>$75,810 - $93,138</v>
      </c>
      <c r="AA27" s="124"/>
      <c r="AB27" s="124"/>
      <c r="AC27" s="124"/>
      <c r="AD27" s="86"/>
      <c r="AE27" s="85" t="s">
        <v>125</v>
      </c>
      <c r="AF27" s="86"/>
      <c r="AG27" s="86">
        <f>SUM(AG29:AG102)</f>
        <v>27</v>
      </c>
      <c r="AH27" s="86">
        <f>SUM(AH29:AH102)</f>
        <v>216.59999999999997</v>
      </c>
      <c r="AI27" s="86"/>
      <c r="AJ27" s="123" t="str">
        <f>CONCATENATE(TEXT(AR27*10*$B$6,"$#,###")," - ",TEXT(AR27*10*$B$7,"$#,###"))</f>
        <v>$93,660 - $115,068</v>
      </c>
      <c r="AK27" s="124"/>
      <c r="AL27" s="124"/>
      <c r="AM27" s="124"/>
      <c r="AN27" s="86"/>
      <c r="AO27" s="85" t="s">
        <v>125</v>
      </c>
      <c r="AP27" s="86"/>
      <c r="AQ27" s="86">
        <f>SUM(AQ29:AQ102)</f>
        <v>32</v>
      </c>
      <c r="AR27" s="86">
        <f>SUM(AR29:AR102)</f>
        <v>267.59999999999997</v>
      </c>
      <c r="AS27" s="86"/>
      <c r="AT27" s="123" t="str">
        <f>CONCATENATE(TEXT(BB27*10*$B$6,"$#,###")," - ",TEXT(BB27*10*$B$7,"$#,###"))</f>
        <v>$73,850 - $90,730</v>
      </c>
      <c r="AU27" s="124"/>
      <c r="AV27" s="124"/>
      <c r="AW27" s="124"/>
      <c r="AX27" s="86"/>
      <c r="AY27" s="85" t="s">
        <v>125</v>
      </c>
      <c r="AZ27" s="86"/>
      <c r="BA27" s="86">
        <f>SUM(BA29:BA102)</f>
        <v>28</v>
      </c>
      <c r="BB27" s="86">
        <f>SUM(BB29:BB102)</f>
        <v>211</v>
      </c>
      <c r="BC27" s="86"/>
      <c r="BD27" s="123" t="str">
        <f>CONCATENATE(TEXT(BM27*10*$B$6,"$#,###")," - ",TEXT(BM27*10*$B$7,"$#,###"))</f>
        <v>$15,400 - $18,920</v>
      </c>
      <c r="BE27" s="124"/>
      <c r="BF27" s="124"/>
      <c r="BG27" s="124"/>
      <c r="BH27" s="86"/>
      <c r="BI27" s="85" t="s">
        <v>125</v>
      </c>
      <c r="BJ27" s="86"/>
      <c r="BK27" s="86">
        <f>SUM(BK29:BK102)</f>
        <v>30</v>
      </c>
      <c r="BL27" s="86">
        <f>SUM(BL29:BL102)</f>
        <v>239.79999999999998</v>
      </c>
      <c r="BM27" s="86">
        <f>SUM(BM29:BM102)</f>
        <v>44</v>
      </c>
      <c r="BN27" s="123" t="str">
        <f>CONCATENATE(TEXT(BW27*10*$B$6,"$#,###")," - ",TEXT(BW27*10*$B$7,"$#,###"))</f>
        <v>$18,900 - $23,220</v>
      </c>
      <c r="BO27" s="124"/>
      <c r="BP27" s="124"/>
      <c r="BQ27" s="124"/>
      <c r="BR27" s="86"/>
      <c r="BS27" s="85" t="s">
        <v>125</v>
      </c>
      <c r="BT27" s="86"/>
      <c r="BU27" s="86">
        <f>SUM(BU29:BU102)</f>
        <v>31</v>
      </c>
      <c r="BV27" s="86">
        <f>SUM(BV29:BV102)</f>
        <v>243.99999999999997</v>
      </c>
      <c r="BW27" s="87">
        <f>SUM(BW29:BW102)</f>
        <v>54</v>
      </c>
      <c r="BX27" s="123" t="str">
        <f>CONCATENATE(TEXT(CG27*10*$B$6,"$#,###")," - ",TEXT(CG27*10*$B$7,"$#,###"))</f>
        <v>$15,400 - $18,920</v>
      </c>
      <c r="BY27" s="124"/>
      <c r="BZ27" s="124"/>
      <c r="CA27" s="124"/>
      <c r="CB27" s="86"/>
      <c r="CC27" s="85" t="s">
        <v>125</v>
      </c>
      <c r="CD27" s="86"/>
      <c r="CE27" s="86">
        <f>SUM(CE29:CE102)</f>
        <v>29</v>
      </c>
      <c r="CF27" s="86">
        <f>SUM(CF29:CF102)</f>
        <v>230.79999999999998</v>
      </c>
      <c r="CG27" s="87">
        <f>SUM(CG29:CG102)</f>
        <v>44</v>
      </c>
      <c r="CH27" s="123" t="str">
        <f>CONCATENATE(TEXT(CP27*10*$B$6,"$#,###")," - ",TEXT(CP27*10*$B$7,"$#,###"))</f>
        <v>$65,450 - $80,410</v>
      </c>
      <c r="CI27" s="124"/>
      <c r="CJ27" s="124"/>
      <c r="CK27" s="124"/>
      <c r="CL27" s="86"/>
      <c r="CM27" s="85" t="s">
        <v>125</v>
      </c>
      <c r="CN27" s="86"/>
      <c r="CO27" s="86">
        <f>SUM(CO29:CO102)</f>
        <v>26</v>
      </c>
      <c r="CP27" s="86">
        <f>SUM(CP29:CP102)</f>
        <v>187</v>
      </c>
      <c r="CQ27" s="86"/>
      <c r="CR27" s="123" t="str">
        <f>CONCATENATE(TEXT(DA27*10*$B$6,"$#,###")," - ",TEXT(DA27*10*$B$7,"$#,###"))</f>
        <v>$15,400 - $18,920</v>
      </c>
      <c r="CS27" s="124"/>
      <c r="CT27" s="124"/>
      <c r="CU27" s="124"/>
      <c r="CV27" s="86"/>
      <c r="CW27" s="85" t="s">
        <v>125</v>
      </c>
      <c r="CX27" s="86"/>
      <c r="CY27" s="86">
        <f>SUM(CY29:CY102)</f>
        <v>27</v>
      </c>
      <c r="CZ27" s="86">
        <f>SUM(CZ29:CZ102)</f>
        <v>209.79999999999998</v>
      </c>
      <c r="DA27" s="86">
        <f>SUM(DA29:DA102)</f>
        <v>44</v>
      </c>
      <c r="DB27" s="123" t="str">
        <f>CONCATENATE(TEXT(DK27*10*$B$6,"$#,###")," - ",TEXT(DK27*10*$B$7,"$#,###"))</f>
        <v>$18,900 - $23,220</v>
      </c>
      <c r="DC27" s="124"/>
      <c r="DD27" s="124"/>
      <c r="DE27" s="124"/>
      <c r="DF27" s="86"/>
      <c r="DG27" s="85" t="s">
        <v>125</v>
      </c>
      <c r="DH27" s="86"/>
      <c r="DI27" s="86">
        <f>SUM(DI29:DI102)</f>
        <v>28</v>
      </c>
      <c r="DJ27" s="86">
        <f>SUM(DJ29:DJ102)</f>
        <v>211</v>
      </c>
      <c r="DK27" s="87">
        <f>SUM(DK29:DK102)</f>
        <v>54</v>
      </c>
      <c r="DL27" s="123" t="str">
        <f>CONCATENATE(TEXT(DU27*10*$B$6,"$#,###")," - ",TEXT(DU27*10*$B$7,"$#,###"))</f>
        <v>$15,400 - $18,920</v>
      </c>
      <c r="DM27" s="124"/>
      <c r="DN27" s="124"/>
      <c r="DO27" s="124"/>
      <c r="DP27" s="86"/>
      <c r="DQ27" s="85" t="s">
        <v>125</v>
      </c>
      <c r="DR27" s="86"/>
      <c r="DS27" s="86">
        <f>SUM(DS29:DS102)</f>
        <v>27</v>
      </c>
      <c r="DT27" s="86">
        <f>SUM(DT29:DT102)</f>
        <v>209.79999999999998</v>
      </c>
      <c r="DU27" s="87">
        <f>SUM(DU29:DU102)</f>
        <v>44</v>
      </c>
      <c r="DV27" s="123" t="str">
        <f>CONCATENATE(TEXT(ED27*10*$B$6,"$#,###")," - ",TEXT(ED27*10*$B$7,"$#,###"))</f>
        <v>$65,450 - $80,410</v>
      </c>
      <c r="DW27" s="124"/>
      <c r="DX27" s="124"/>
      <c r="DY27" s="124"/>
      <c r="DZ27" s="86"/>
      <c r="EA27" s="85" t="s">
        <v>125</v>
      </c>
      <c r="EB27" s="86"/>
      <c r="EC27" s="86">
        <f>SUM(EC29:EC102)</f>
        <v>26</v>
      </c>
      <c r="ED27" s="86">
        <f>SUM(ED29:ED102)</f>
        <v>187</v>
      </c>
      <c r="EE27" s="86"/>
      <c r="EF27" s="123" t="str">
        <f>CONCATENATE(TEXT(EO27*10*$B$6,"$#,###")," - ",TEXT(EO27*10*$B$7,"$#,###"))</f>
        <v>$15,400 - $18,920</v>
      </c>
      <c r="EG27" s="124"/>
      <c r="EH27" s="124"/>
      <c r="EI27" s="124"/>
      <c r="EJ27" s="86"/>
      <c r="EK27" s="85" t="s">
        <v>125</v>
      </c>
      <c r="EL27" s="86"/>
      <c r="EM27" s="86">
        <f>SUM(EM29:EM102)</f>
        <v>27</v>
      </c>
      <c r="EN27" s="86">
        <f>SUM(EN29:EN102)</f>
        <v>209.79999999999998</v>
      </c>
      <c r="EO27" s="86">
        <f>SUM(EO29:EO102)</f>
        <v>44</v>
      </c>
      <c r="EP27" s="123" t="str">
        <f>CONCATENATE(TEXT(EY27*10*$B$6,"$#,###")," - ",TEXT(EY27*10*$B$7,"$#,###"))</f>
        <v>$18,900 - $23,220</v>
      </c>
      <c r="EQ27" s="124"/>
      <c r="ER27" s="124"/>
      <c r="ES27" s="124"/>
      <c r="ET27" s="86"/>
      <c r="EU27" s="85" t="s">
        <v>125</v>
      </c>
      <c r="EV27" s="86"/>
      <c r="EW27" s="86">
        <f>SUM(EW29:EW102)</f>
        <v>28</v>
      </c>
      <c r="EX27" s="86">
        <f>SUM(EX29:EX102)</f>
        <v>211</v>
      </c>
      <c r="EY27" s="87">
        <f>SUM(EY29:EY102)</f>
        <v>54</v>
      </c>
      <c r="EZ27" s="123" t="str">
        <f>CONCATENATE(TEXT(FI27*10*$B$6,"$#,###")," - ",TEXT(FI27*10*$B$7,"$#,###"))</f>
        <v>$15,400 - $18,920</v>
      </c>
      <c r="FA27" s="124"/>
      <c r="FB27" s="124"/>
      <c r="FC27" s="124"/>
      <c r="FD27" s="86"/>
      <c r="FE27" s="85" t="s">
        <v>125</v>
      </c>
      <c r="FF27" s="86"/>
      <c r="FG27" s="86">
        <f>SUM(FG29:FG102)</f>
        <v>27</v>
      </c>
      <c r="FH27" s="86">
        <f>SUM(FH29:FH102)</f>
        <v>209.79999999999998</v>
      </c>
      <c r="FI27" s="87">
        <f>SUM(FI29:FI102)</f>
        <v>44</v>
      </c>
      <c r="FJ27" s="123" t="str">
        <f>CONCATENATE(TEXT(FR27*10*$B$6,"$#,###")," - ",TEXT(FR27*10*$B$7,"$#,###"))</f>
        <v>$65,450 - $80,410</v>
      </c>
      <c r="FK27" s="124"/>
      <c r="FL27" s="124"/>
      <c r="FM27" s="124"/>
      <c r="FN27" s="86"/>
      <c r="FO27" s="85" t="s">
        <v>125</v>
      </c>
      <c r="FP27" s="86"/>
      <c r="FQ27" s="86">
        <f>SUM(FQ29:FQ102)</f>
        <v>26</v>
      </c>
      <c r="FR27" s="86">
        <f>SUM(FR29:FR102)</f>
        <v>187</v>
      </c>
      <c r="FS27" s="86"/>
      <c r="FT27" s="123" t="str">
        <f>CONCATENATE(TEXT(GC27*10*$B$6,"$#,###")," - ",TEXT(GC27*10*$B$7,"$#,###"))</f>
        <v>$15,400 - $18,920</v>
      </c>
      <c r="FU27" s="124"/>
      <c r="FV27" s="124"/>
      <c r="FW27" s="124"/>
      <c r="FX27" s="86"/>
      <c r="FY27" s="85" t="s">
        <v>125</v>
      </c>
      <c r="FZ27" s="86"/>
      <c r="GA27" s="86">
        <f>SUM(GA29:GA102)</f>
        <v>27</v>
      </c>
      <c r="GB27" s="86">
        <f>SUM(GB29:GB102)</f>
        <v>209.79999999999998</v>
      </c>
      <c r="GC27" s="86">
        <f>SUM(GC29:GC102)</f>
        <v>44</v>
      </c>
      <c r="GD27" s="123" t="str">
        <f>CONCATENATE(TEXT(GM27*10*$B$6,"$#,###")," - ",TEXT(GM27*10*$B$7,"$#,###"))</f>
        <v>$18,900 - $23,220</v>
      </c>
      <c r="GE27" s="124"/>
      <c r="GF27" s="124"/>
      <c r="GG27" s="124"/>
      <c r="GH27" s="86"/>
      <c r="GI27" s="85" t="s">
        <v>125</v>
      </c>
      <c r="GJ27" s="86"/>
      <c r="GK27" s="86">
        <f>SUM(GK29:GK102)</f>
        <v>28</v>
      </c>
      <c r="GL27" s="86">
        <f>SUM(GL29:GL102)</f>
        <v>211</v>
      </c>
      <c r="GM27" s="87">
        <f>SUM(GM29:GM102)</f>
        <v>54</v>
      </c>
      <c r="GN27" s="123" t="str">
        <f>CONCATENATE(TEXT(GW27*10*$B$6,"$#,###")," - ",TEXT(GW27*10*$B$7,"$#,###"))</f>
        <v>$15,400 - $18,920</v>
      </c>
      <c r="GO27" s="124"/>
      <c r="GP27" s="124"/>
      <c r="GQ27" s="124"/>
      <c r="GR27" s="86"/>
      <c r="GS27" s="85" t="s">
        <v>125</v>
      </c>
      <c r="GT27" s="86"/>
      <c r="GU27" s="86">
        <f>SUM(GU29:GU102)</f>
        <v>27</v>
      </c>
      <c r="GV27" s="86">
        <f>SUM(GV29:GV102)</f>
        <v>209.79999999999998</v>
      </c>
      <c r="GW27" s="87">
        <f>SUM(GW29:GW102)</f>
        <v>44</v>
      </c>
      <c r="GX27" s="123" t="str">
        <f>CONCATENATE(TEXT(HF27*10*$B$6,"$#,###")," - ",TEXT(HF27*10*$B$7,"$#,###"))</f>
        <v>$65,450 - $80,410</v>
      </c>
      <c r="GY27" s="124"/>
      <c r="GZ27" s="124"/>
      <c r="HA27" s="124"/>
      <c r="HB27" s="86"/>
      <c r="HC27" s="85" t="s">
        <v>125</v>
      </c>
      <c r="HD27" s="86"/>
      <c r="HE27" s="86">
        <f>SUM(HE29:HE102)</f>
        <v>26</v>
      </c>
      <c r="HF27" s="86">
        <f>SUM(HF29:HF102)</f>
        <v>187</v>
      </c>
      <c r="HG27" s="86"/>
      <c r="HH27" s="123" t="str">
        <f>CONCATENATE(TEXT(HQ27*10*$B$6,"$#,###")," - ",TEXT(HQ27*10*$B$7,"$#,###"))</f>
        <v>$15,400 - $18,920</v>
      </c>
      <c r="HI27" s="124"/>
      <c r="HJ27" s="124"/>
      <c r="HK27" s="124"/>
      <c r="HL27" s="86"/>
      <c r="HM27" s="85" t="s">
        <v>125</v>
      </c>
      <c r="HN27" s="86"/>
      <c r="HO27" s="86">
        <f>SUM(HO29:HO102)</f>
        <v>27</v>
      </c>
      <c r="HP27" s="86">
        <f>SUM(HP29:HP102)</f>
        <v>209.79999999999998</v>
      </c>
      <c r="HQ27" s="86">
        <f>SUM(HQ29:HQ102)</f>
        <v>44</v>
      </c>
      <c r="HR27" s="123" t="str">
        <f>CONCATENATE(TEXT(IA27*10*$B$6,"$#,###")," - ",TEXT(IA27*10*$B$7,"$#,###"))</f>
        <v>$18,900 - $23,220</v>
      </c>
      <c r="HS27" s="124"/>
      <c r="HT27" s="124"/>
      <c r="HU27" s="124"/>
      <c r="HV27" s="86"/>
      <c r="HW27" s="85" t="s">
        <v>125</v>
      </c>
      <c r="HX27" s="86"/>
      <c r="HY27" s="86">
        <f>SUM(HY29:HY102)</f>
        <v>28</v>
      </c>
      <c r="HZ27" s="86">
        <f>SUM(HZ29:HZ102)</f>
        <v>211</v>
      </c>
      <c r="IA27" s="87">
        <f>SUM(IA29:IA102)</f>
        <v>54</v>
      </c>
      <c r="IB27" s="123" t="str">
        <f>CONCATENATE(TEXT(IK27*10*$B$6,"$#,###")," - ",TEXT(IK27*10*$B$7,"$#,###"))</f>
        <v>$15,400 - $18,920</v>
      </c>
      <c r="IC27" s="124"/>
      <c r="ID27" s="124"/>
      <c r="IE27" s="124"/>
      <c r="IF27" s="86"/>
      <c r="IG27" s="85" t="s">
        <v>125</v>
      </c>
      <c r="IH27" s="86"/>
      <c r="II27" s="86">
        <f>SUM(II29:II102)</f>
        <v>27</v>
      </c>
      <c r="IJ27" s="86">
        <f>SUM(IJ29:IJ102)</f>
        <v>209.79999999999998</v>
      </c>
      <c r="IK27" s="87">
        <f>SUM(IK29:IK102)</f>
        <v>44</v>
      </c>
      <c r="IL27" s="123" t="str">
        <f>CONCATENATE(TEXT(IT27*10*$B$6,"$#,###")," - ",TEXT(IT27*10*$B$7,"$#,###"))</f>
        <v>$65,450 - $80,410</v>
      </c>
      <c r="IM27" s="124"/>
      <c r="IN27" s="124"/>
      <c r="IO27" s="124"/>
      <c r="IP27" s="86"/>
      <c r="IQ27" s="85" t="s">
        <v>125</v>
      </c>
      <c r="IR27" s="86"/>
      <c r="IS27" s="86">
        <f>SUM(IS29:IS102)</f>
        <v>26</v>
      </c>
      <c r="IT27" s="86">
        <f>SUM(IT29:IT102)</f>
        <v>187</v>
      </c>
      <c r="IU27" s="86"/>
      <c r="IV27" s="123" t="str">
        <f>CONCATENATE(TEXT(JE27*10*$B$6,"$#,###")," - ",TEXT(JE27*10*$B$7,"$#,###"))</f>
        <v>$15,400 - $18,920</v>
      </c>
      <c r="IW27" s="124"/>
      <c r="IX27" s="124"/>
      <c r="IY27" s="124"/>
      <c r="IZ27" s="86"/>
      <c r="JA27" s="85" t="s">
        <v>125</v>
      </c>
      <c r="JB27" s="86"/>
      <c r="JC27" s="86">
        <f>SUM(JC29:JC102)</f>
        <v>27</v>
      </c>
      <c r="JD27" s="86">
        <f>SUM(JD29:JD102)</f>
        <v>209.79999999999998</v>
      </c>
      <c r="JE27" s="86">
        <f>SUM(JE29:JE102)</f>
        <v>44</v>
      </c>
      <c r="JF27" s="123" t="str">
        <f>CONCATENATE(TEXT(JO27*10*$B$6,"$#,###")," - ",TEXT(JO27*10*$B$7,"$#,###"))</f>
        <v>$18,900 - $23,220</v>
      </c>
      <c r="JG27" s="124"/>
      <c r="JH27" s="124"/>
      <c r="JI27" s="124"/>
      <c r="JJ27" s="86"/>
      <c r="JK27" s="85" t="s">
        <v>125</v>
      </c>
      <c r="JL27" s="86"/>
      <c r="JM27" s="86">
        <f>SUM(JM29:JM102)</f>
        <v>28</v>
      </c>
      <c r="JN27" s="86">
        <f>SUM(JN29:JN102)</f>
        <v>211</v>
      </c>
      <c r="JO27" s="87">
        <f>SUM(JO29:JO102)</f>
        <v>54</v>
      </c>
    </row>
    <row r="28" spans="1:275" s="9" customFormat="1" ht="42" customHeight="1" x14ac:dyDescent="0.2">
      <c r="A28" s="3" t="s">
        <v>50</v>
      </c>
      <c r="B28" s="1" t="s">
        <v>21</v>
      </c>
      <c r="C28" s="1" t="s">
        <v>24</v>
      </c>
      <c r="D28" s="6" t="s">
        <v>75</v>
      </c>
      <c r="E28" s="28" t="s">
        <v>29</v>
      </c>
      <c r="F28" s="6" t="s">
        <v>106</v>
      </c>
      <c r="G28" s="8" t="s">
        <v>110</v>
      </c>
      <c r="H28" s="6" t="s">
        <v>111</v>
      </c>
      <c r="I28" s="6" t="s">
        <v>115</v>
      </c>
      <c r="J28" s="6" t="s">
        <v>30</v>
      </c>
      <c r="K28" s="6" t="s">
        <v>28</v>
      </c>
      <c r="L28" s="6" t="s">
        <v>95</v>
      </c>
      <c r="M28" s="1" t="s">
        <v>96</v>
      </c>
      <c r="N28" s="1" t="s">
        <v>124</v>
      </c>
      <c r="O28" s="15" t="s">
        <v>114</v>
      </c>
      <c r="P28" s="6" t="s">
        <v>106</v>
      </c>
      <c r="Q28" s="8" t="s">
        <v>110</v>
      </c>
      <c r="R28" s="6" t="s">
        <v>111</v>
      </c>
      <c r="S28" s="6" t="s">
        <v>115</v>
      </c>
      <c r="T28" s="6" t="s">
        <v>30</v>
      </c>
      <c r="U28" s="6" t="s">
        <v>28</v>
      </c>
      <c r="V28" s="6" t="s">
        <v>95</v>
      </c>
      <c r="W28" s="1" t="s">
        <v>96</v>
      </c>
      <c r="X28" s="1" t="s">
        <v>124</v>
      </c>
      <c r="Y28" s="15" t="s">
        <v>114</v>
      </c>
      <c r="Z28" s="6" t="s">
        <v>106</v>
      </c>
      <c r="AA28" s="8" t="s">
        <v>110</v>
      </c>
      <c r="AB28" s="6" t="s">
        <v>111</v>
      </c>
      <c r="AC28" s="6" t="s">
        <v>115</v>
      </c>
      <c r="AD28" s="6" t="s">
        <v>30</v>
      </c>
      <c r="AE28" s="6" t="s">
        <v>28</v>
      </c>
      <c r="AF28" s="6" t="s">
        <v>95</v>
      </c>
      <c r="AG28" s="1" t="s">
        <v>96</v>
      </c>
      <c r="AH28" s="1" t="s">
        <v>124</v>
      </c>
      <c r="AI28" s="15" t="s">
        <v>114</v>
      </c>
      <c r="AJ28" s="6" t="s">
        <v>106</v>
      </c>
      <c r="AK28" s="8" t="s">
        <v>110</v>
      </c>
      <c r="AL28" s="6" t="s">
        <v>111</v>
      </c>
      <c r="AM28" s="6" t="s">
        <v>115</v>
      </c>
      <c r="AN28" s="6" t="s">
        <v>30</v>
      </c>
      <c r="AO28" s="6" t="s">
        <v>28</v>
      </c>
      <c r="AP28" s="6" t="s">
        <v>95</v>
      </c>
      <c r="AQ28" s="1" t="s">
        <v>96</v>
      </c>
      <c r="AR28" s="1" t="s">
        <v>124</v>
      </c>
      <c r="AS28" s="15" t="s">
        <v>114</v>
      </c>
      <c r="AT28" s="6" t="s">
        <v>106</v>
      </c>
      <c r="AU28" s="8" t="s">
        <v>110</v>
      </c>
      <c r="AV28" s="6" t="s">
        <v>111</v>
      </c>
      <c r="AW28" s="6" t="s">
        <v>115</v>
      </c>
      <c r="AX28" s="6" t="s">
        <v>30</v>
      </c>
      <c r="AY28" s="6" t="s">
        <v>28</v>
      </c>
      <c r="AZ28" s="6" t="s">
        <v>95</v>
      </c>
      <c r="BA28" s="1" t="s">
        <v>96</v>
      </c>
      <c r="BB28" s="1" t="s">
        <v>124</v>
      </c>
      <c r="BC28" s="15" t="s">
        <v>114</v>
      </c>
      <c r="BD28" s="6" t="s">
        <v>106</v>
      </c>
      <c r="BE28" s="8" t="s">
        <v>110</v>
      </c>
      <c r="BF28" s="6" t="s">
        <v>111</v>
      </c>
      <c r="BG28" s="6" t="s">
        <v>115</v>
      </c>
      <c r="BH28" s="6" t="s">
        <v>30</v>
      </c>
      <c r="BI28" s="6" t="s">
        <v>28</v>
      </c>
      <c r="BJ28" s="6" t="s">
        <v>95</v>
      </c>
      <c r="BK28" s="1" t="s">
        <v>96</v>
      </c>
      <c r="BL28" s="1" t="s">
        <v>124</v>
      </c>
      <c r="BM28" s="15" t="s">
        <v>114</v>
      </c>
      <c r="BN28" s="6" t="s">
        <v>106</v>
      </c>
      <c r="BO28" s="8" t="s">
        <v>110</v>
      </c>
      <c r="BP28" s="6" t="s">
        <v>111</v>
      </c>
      <c r="BQ28" s="6" t="s">
        <v>115</v>
      </c>
      <c r="BR28" s="6" t="s">
        <v>30</v>
      </c>
      <c r="BS28" s="6" t="s">
        <v>28</v>
      </c>
      <c r="BT28" s="6" t="s">
        <v>95</v>
      </c>
      <c r="BU28" s="1" t="s">
        <v>96</v>
      </c>
      <c r="BV28" s="1" t="s">
        <v>124</v>
      </c>
      <c r="BW28" s="24" t="s">
        <v>114</v>
      </c>
      <c r="BX28" s="16" t="s">
        <v>106</v>
      </c>
      <c r="BY28" s="8" t="s">
        <v>110</v>
      </c>
      <c r="BZ28" s="6" t="s">
        <v>111</v>
      </c>
      <c r="CA28" s="6" t="s">
        <v>115</v>
      </c>
      <c r="CB28" s="6" t="s">
        <v>30</v>
      </c>
      <c r="CC28" s="6" t="s">
        <v>28</v>
      </c>
      <c r="CD28" s="6" t="s">
        <v>95</v>
      </c>
      <c r="CE28" s="1" t="s">
        <v>96</v>
      </c>
      <c r="CF28" s="1" t="s">
        <v>124</v>
      </c>
      <c r="CG28" s="15" t="s">
        <v>114</v>
      </c>
      <c r="CH28" s="6" t="s">
        <v>106</v>
      </c>
      <c r="CI28" s="8" t="s">
        <v>110</v>
      </c>
      <c r="CJ28" s="6" t="s">
        <v>111</v>
      </c>
      <c r="CK28" s="6" t="s">
        <v>115</v>
      </c>
      <c r="CL28" s="6" t="s">
        <v>30</v>
      </c>
      <c r="CM28" s="6" t="s">
        <v>28</v>
      </c>
      <c r="CN28" s="6" t="s">
        <v>95</v>
      </c>
      <c r="CO28" s="1" t="s">
        <v>96</v>
      </c>
      <c r="CP28" s="1" t="s">
        <v>124</v>
      </c>
      <c r="CQ28" s="15" t="s">
        <v>114</v>
      </c>
      <c r="CR28" s="6" t="s">
        <v>106</v>
      </c>
      <c r="CS28" s="8" t="s">
        <v>110</v>
      </c>
      <c r="CT28" s="6" t="s">
        <v>111</v>
      </c>
      <c r="CU28" s="6" t="s">
        <v>115</v>
      </c>
      <c r="CV28" s="6" t="s">
        <v>30</v>
      </c>
      <c r="CW28" s="6" t="s">
        <v>28</v>
      </c>
      <c r="CX28" s="6" t="s">
        <v>95</v>
      </c>
      <c r="CY28" s="1" t="s">
        <v>96</v>
      </c>
      <c r="CZ28" s="1" t="s">
        <v>124</v>
      </c>
      <c r="DA28" s="15" t="s">
        <v>114</v>
      </c>
      <c r="DB28" s="6" t="s">
        <v>106</v>
      </c>
      <c r="DC28" s="8" t="s">
        <v>110</v>
      </c>
      <c r="DD28" s="6" t="s">
        <v>111</v>
      </c>
      <c r="DE28" s="6" t="s">
        <v>115</v>
      </c>
      <c r="DF28" s="6" t="s">
        <v>30</v>
      </c>
      <c r="DG28" s="6" t="s">
        <v>28</v>
      </c>
      <c r="DH28" s="6" t="s">
        <v>95</v>
      </c>
      <c r="DI28" s="1" t="s">
        <v>96</v>
      </c>
      <c r="DJ28" s="1" t="s">
        <v>124</v>
      </c>
      <c r="DK28" s="24" t="s">
        <v>114</v>
      </c>
      <c r="DL28" s="16" t="s">
        <v>106</v>
      </c>
      <c r="DM28" s="8" t="s">
        <v>110</v>
      </c>
      <c r="DN28" s="6" t="s">
        <v>111</v>
      </c>
      <c r="DO28" s="6" t="s">
        <v>115</v>
      </c>
      <c r="DP28" s="6" t="s">
        <v>30</v>
      </c>
      <c r="DQ28" s="6" t="s">
        <v>28</v>
      </c>
      <c r="DR28" s="6" t="s">
        <v>95</v>
      </c>
      <c r="DS28" s="1" t="s">
        <v>96</v>
      </c>
      <c r="DT28" s="1" t="s">
        <v>124</v>
      </c>
      <c r="DU28" s="15" t="s">
        <v>114</v>
      </c>
      <c r="DV28" s="6" t="s">
        <v>106</v>
      </c>
      <c r="DW28" s="8" t="s">
        <v>110</v>
      </c>
      <c r="DX28" s="6" t="s">
        <v>111</v>
      </c>
      <c r="DY28" s="6" t="s">
        <v>115</v>
      </c>
      <c r="DZ28" s="6" t="s">
        <v>30</v>
      </c>
      <c r="EA28" s="6" t="s">
        <v>28</v>
      </c>
      <c r="EB28" s="6" t="s">
        <v>95</v>
      </c>
      <c r="EC28" s="1" t="s">
        <v>96</v>
      </c>
      <c r="ED28" s="1" t="s">
        <v>124</v>
      </c>
      <c r="EE28" s="15" t="s">
        <v>114</v>
      </c>
      <c r="EF28" s="6" t="s">
        <v>106</v>
      </c>
      <c r="EG28" s="8" t="s">
        <v>110</v>
      </c>
      <c r="EH28" s="6" t="s">
        <v>111</v>
      </c>
      <c r="EI28" s="6" t="s">
        <v>115</v>
      </c>
      <c r="EJ28" s="6" t="s">
        <v>30</v>
      </c>
      <c r="EK28" s="6" t="s">
        <v>28</v>
      </c>
      <c r="EL28" s="6" t="s">
        <v>95</v>
      </c>
      <c r="EM28" s="1" t="s">
        <v>96</v>
      </c>
      <c r="EN28" s="1" t="s">
        <v>124</v>
      </c>
      <c r="EO28" s="15" t="s">
        <v>114</v>
      </c>
      <c r="EP28" s="6" t="s">
        <v>106</v>
      </c>
      <c r="EQ28" s="8" t="s">
        <v>110</v>
      </c>
      <c r="ER28" s="6" t="s">
        <v>111</v>
      </c>
      <c r="ES28" s="6" t="s">
        <v>115</v>
      </c>
      <c r="ET28" s="6" t="s">
        <v>30</v>
      </c>
      <c r="EU28" s="6" t="s">
        <v>28</v>
      </c>
      <c r="EV28" s="6" t="s">
        <v>95</v>
      </c>
      <c r="EW28" s="1" t="s">
        <v>96</v>
      </c>
      <c r="EX28" s="1" t="s">
        <v>124</v>
      </c>
      <c r="EY28" s="24" t="s">
        <v>114</v>
      </c>
      <c r="EZ28" s="16" t="s">
        <v>106</v>
      </c>
      <c r="FA28" s="8" t="s">
        <v>110</v>
      </c>
      <c r="FB28" s="6" t="s">
        <v>111</v>
      </c>
      <c r="FC28" s="6" t="s">
        <v>115</v>
      </c>
      <c r="FD28" s="6" t="s">
        <v>30</v>
      </c>
      <c r="FE28" s="6" t="s">
        <v>28</v>
      </c>
      <c r="FF28" s="6" t="s">
        <v>95</v>
      </c>
      <c r="FG28" s="1" t="s">
        <v>96</v>
      </c>
      <c r="FH28" s="1" t="s">
        <v>124</v>
      </c>
      <c r="FI28" s="15" t="s">
        <v>114</v>
      </c>
      <c r="FJ28" s="6" t="s">
        <v>106</v>
      </c>
      <c r="FK28" s="8" t="s">
        <v>110</v>
      </c>
      <c r="FL28" s="6" t="s">
        <v>111</v>
      </c>
      <c r="FM28" s="6" t="s">
        <v>115</v>
      </c>
      <c r="FN28" s="6" t="s">
        <v>30</v>
      </c>
      <c r="FO28" s="6" t="s">
        <v>28</v>
      </c>
      <c r="FP28" s="6" t="s">
        <v>95</v>
      </c>
      <c r="FQ28" s="1" t="s">
        <v>96</v>
      </c>
      <c r="FR28" s="1" t="s">
        <v>124</v>
      </c>
      <c r="FS28" s="15" t="s">
        <v>114</v>
      </c>
      <c r="FT28" s="6" t="s">
        <v>106</v>
      </c>
      <c r="FU28" s="8" t="s">
        <v>110</v>
      </c>
      <c r="FV28" s="6" t="s">
        <v>111</v>
      </c>
      <c r="FW28" s="6" t="s">
        <v>115</v>
      </c>
      <c r="FX28" s="6" t="s">
        <v>30</v>
      </c>
      <c r="FY28" s="6" t="s">
        <v>28</v>
      </c>
      <c r="FZ28" s="6" t="s">
        <v>95</v>
      </c>
      <c r="GA28" s="1" t="s">
        <v>96</v>
      </c>
      <c r="GB28" s="1" t="s">
        <v>124</v>
      </c>
      <c r="GC28" s="15" t="s">
        <v>114</v>
      </c>
      <c r="GD28" s="6" t="s">
        <v>106</v>
      </c>
      <c r="GE28" s="8" t="s">
        <v>110</v>
      </c>
      <c r="GF28" s="6" t="s">
        <v>111</v>
      </c>
      <c r="GG28" s="6" t="s">
        <v>115</v>
      </c>
      <c r="GH28" s="6" t="s">
        <v>30</v>
      </c>
      <c r="GI28" s="6" t="s">
        <v>28</v>
      </c>
      <c r="GJ28" s="6" t="s">
        <v>95</v>
      </c>
      <c r="GK28" s="1" t="s">
        <v>96</v>
      </c>
      <c r="GL28" s="1" t="s">
        <v>124</v>
      </c>
      <c r="GM28" s="24" t="s">
        <v>114</v>
      </c>
      <c r="GN28" s="16" t="s">
        <v>106</v>
      </c>
      <c r="GO28" s="8" t="s">
        <v>110</v>
      </c>
      <c r="GP28" s="6" t="s">
        <v>111</v>
      </c>
      <c r="GQ28" s="6" t="s">
        <v>115</v>
      </c>
      <c r="GR28" s="6" t="s">
        <v>30</v>
      </c>
      <c r="GS28" s="6" t="s">
        <v>28</v>
      </c>
      <c r="GT28" s="6" t="s">
        <v>95</v>
      </c>
      <c r="GU28" s="1" t="s">
        <v>96</v>
      </c>
      <c r="GV28" s="1" t="s">
        <v>124</v>
      </c>
      <c r="GW28" s="15" t="s">
        <v>114</v>
      </c>
      <c r="GX28" s="6" t="s">
        <v>106</v>
      </c>
      <c r="GY28" s="8" t="s">
        <v>110</v>
      </c>
      <c r="GZ28" s="6" t="s">
        <v>111</v>
      </c>
      <c r="HA28" s="6" t="s">
        <v>115</v>
      </c>
      <c r="HB28" s="6" t="s">
        <v>30</v>
      </c>
      <c r="HC28" s="6" t="s">
        <v>28</v>
      </c>
      <c r="HD28" s="6" t="s">
        <v>95</v>
      </c>
      <c r="HE28" s="1" t="s">
        <v>96</v>
      </c>
      <c r="HF28" s="1" t="s">
        <v>124</v>
      </c>
      <c r="HG28" s="15" t="s">
        <v>114</v>
      </c>
      <c r="HH28" s="6" t="s">
        <v>106</v>
      </c>
      <c r="HI28" s="8" t="s">
        <v>110</v>
      </c>
      <c r="HJ28" s="6" t="s">
        <v>111</v>
      </c>
      <c r="HK28" s="6" t="s">
        <v>115</v>
      </c>
      <c r="HL28" s="6" t="s">
        <v>30</v>
      </c>
      <c r="HM28" s="6" t="s">
        <v>28</v>
      </c>
      <c r="HN28" s="6" t="s">
        <v>95</v>
      </c>
      <c r="HO28" s="1" t="s">
        <v>96</v>
      </c>
      <c r="HP28" s="1" t="s">
        <v>124</v>
      </c>
      <c r="HQ28" s="15" t="s">
        <v>114</v>
      </c>
      <c r="HR28" s="6" t="s">
        <v>106</v>
      </c>
      <c r="HS28" s="8" t="s">
        <v>110</v>
      </c>
      <c r="HT28" s="6" t="s">
        <v>111</v>
      </c>
      <c r="HU28" s="6" t="s">
        <v>115</v>
      </c>
      <c r="HV28" s="6" t="s">
        <v>30</v>
      </c>
      <c r="HW28" s="6" t="s">
        <v>28</v>
      </c>
      <c r="HX28" s="6" t="s">
        <v>95</v>
      </c>
      <c r="HY28" s="1" t="s">
        <v>96</v>
      </c>
      <c r="HZ28" s="1" t="s">
        <v>124</v>
      </c>
      <c r="IA28" s="24" t="s">
        <v>114</v>
      </c>
      <c r="IB28" s="16" t="s">
        <v>106</v>
      </c>
      <c r="IC28" s="8" t="s">
        <v>110</v>
      </c>
      <c r="ID28" s="6" t="s">
        <v>111</v>
      </c>
      <c r="IE28" s="6" t="s">
        <v>115</v>
      </c>
      <c r="IF28" s="6" t="s">
        <v>30</v>
      </c>
      <c r="IG28" s="6" t="s">
        <v>28</v>
      </c>
      <c r="IH28" s="6" t="s">
        <v>95</v>
      </c>
      <c r="II28" s="1" t="s">
        <v>96</v>
      </c>
      <c r="IJ28" s="1" t="s">
        <v>124</v>
      </c>
      <c r="IK28" s="15" t="s">
        <v>114</v>
      </c>
      <c r="IL28" s="6" t="s">
        <v>106</v>
      </c>
      <c r="IM28" s="8" t="s">
        <v>110</v>
      </c>
      <c r="IN28" s="6" t="s">
        <v>111</v>
      </c>
      <c r="IO28" s="6" t="s">
        <v>115</v>
      </c>
      <c r="IP28" s="6" t="s">
        <v>30</v>
      </c>
      <c r="IQ28" s="6" t="s">
        <v>28</v>
      </c>
      <c r="IR28" s="6" t="s">
        <v>95</v>
      </c>
      <c r="IS28" s="1" t="s">
        <v>96</v>
      </c>
      <c r="IT28" s="1" t="s">
        <v>124</v>
      </c>
      <c r="IU28" s="15" t="s">
        <v>114</v>
      </c>
      <c r="IV28" s="6" t="s">
        <v>106</v>
      </c>
      <c r="IW28" s="8" t="s">
        <v>110</v>
      </c>
      <c r="IX28" s="6" t="s">
        <v>111</v>
      </c>
      <c r="IY28" s="6" t="s">
        <v>115</v>
      </c>
      <c r="IZ28" s="6" t="s">
        <v>30</v>
      </c>
      <c r="JA28" s="6" t="s">
        <v>28</v>
      </c>
      <c r="JB28" s="6" t="s">
        <v>95</v>
      </c>
      <c r="JC28" s="1" t="s">
        <v>96</v>
      </c>
      <c r="JD28" s="1" t="s">
        <v>124</v>
      </c>
      <c r="JE28" s="15" t="s">
        <v>114</v>
      </c>
      <c r="JF28" s="6" t="s">
        <v>106</v>
      </c>
      <c r="JG28" s="8" t="s">
        <v>110</v>
      </c>
      <c r="JH28" s="6" t="s">
        <v>111</v>
      </c>
      <c r="JI28" s="6" t="s">
        <v>115</v>
      </c>
      <c r="JJ28" s="6" t="s">
        <v>30</v>
      </c>
      <c r="JK28" s="6" t="s">
        <v>28</v>
      </c>
      <c r="JL28" s="6" t="s">
        <v>95</v>
      </c>
      <c r="JM28" s="1" t="s">
        <v>96</v>
      </c>
      <c r="JN28" s="1" t="s">
        <v>124</v>
      </c>
      <c r="JO28" s="15" t="s">
        <v>114</v>
      </c>
    </row>
    <row r="29" spans="1:275" x14ac:dyDescent="0.2">
      <c r="A29" s="93" t="s">
        <v>131</v>
      </c>
      <c r="B29" s="35">
        <v>4</v>
      </c>
      <c r="C29" s="35" t="s">
        <v>25</v>
      </c>
      <c r="D29" s="35">
        <v>42</v>
      </c>
      <c r="E29" s="36">
        <v>0.25</v>
      </c>
      <c r="F29" s="37"/>
      <c r="G29" s="38"/>
      <c r="H29" s="94"/>
      <c r="I29" s="94"/>
      <c r="K29" s="38"/>
      <c r="M29" s="38"/>
      <c r="N29" s="38"/>
      <c r="O29" s="47"/>
      <c r="P29" s="32"/>
      <c r="Q29" s="94"/>
      <c r="R29" s="94"/>
      <c r="S29" s="94"/>
      <c r="T29" s="94"/>
      <c r="U29" s="94"/>
      <c r="V29" s="94"/>
      <c r="W29" s="94"/>
      <c r="X29" s="94"/>
      <c r="Y29" s="95"/>
      <c r="Z29" s="32"/>
      <c r="AA29" s="94"/>
      <c r="AB29" s="94"/>
      <c r="AC29" s="94"/>
      <c r="AD29" s="94"/>
      <c r="AE29" s="94"/>
      <c r="AF29" s="94"/>
      <c r="AG29" s="94"/>
      <c r="AH29" s="94"/>
      <c r="AI29" s="95"/>
      <c r="AJ29" s="32"/>
      <c r="AK29" s="94"/>
      <c r="AL29" s="94"/>
      <c r="AM29" s="94"/>
      <c r="AN29" s="94"/>
      <c r="AO29" s="94"/>
      <c r="AP29" s="94"/>
      <c r="AQ29" s="94"/>
      <c r="AR29" s="94"/>
      <c r="AS29" s="95"/>
      <c r="AT29" s="32"/>
      <c r="AU29" s="94"/>
      <c r="AV29" s="94"/>
      <c r="AW29" s="94"/>
      <c r="AX29" s="94"/>
      <c r="AY29" s="94"/>
      <c r="AZ29" s="94"/>
      <c r="BA29" s="94"/>
      <c r="BB29" s="94"/>
      <c r="BC29" s="95"/>
      <c r="BD29" s="32"/>
      <c r="BE29" s="94"/>
      <c r="BF29" s="94"/>
      <c r="BG29" s="94"/>
      <c r="BH29" s="94"/>
      <c r="BI29" s="94"/>
      <c r="BJ29" s="94"/>
      <c r="BK29" s="94"/>
      <c r="BL29" s="94"/>
      <c r="BM29" s="95"/>
      <c r="BN29" s="32"/>
      <c r="BO29" s="94"/>
      <c r="BP29" s="94"/>
      <c r="BQ29" s="94"/>
      <c r="BR29" s="94"/>
      <c r="BS29" s="94"/>
      <c r="BT29" s="94"/>
      <c r="BU29" s="94"/>
      <c r="BV29" s="94"/>
      <c r="BW29" s="96"/>
      <c r="BX29" s="33"/>
      <c r="BY29" s="94"/>
      <c r="BZ29" s="94"/>
      <c r="CA29" s="94"/>
      <c r="CB29" s="94"/>
      <c r="CC29" s="94"/>
      <c r="CD29" s="94"/>
      <c r="CE29" s="94"/>
      <c r="CF29" s="94"/>
      <c r="CG29" s="95"/>
      <c r="CH29" s="32"/>
      <c r="CI29" s="94"/>
      <c r="CJ29" s="94"/>
      <c r="CK29" s="94"/>
      <c r="CL29" s="94"/>
      <c r="CM29" s="94"/>
      <c r="CN29" s="94"/>
      <c r="CO29" s="94"/>
      <c r="CP29" s="94"/>
      <c r="CQ29" s="95"/>
      <c r="CR29" s="32"/>
      <c r="CS29" s="94"/>
      <c r="CT29" s="94"/>
      <c r="CU29" s="94"/>
      <c r="CV29" s="94"/>
      <c r="CW29" s="94"/>
      <c r="CX29" s="94"/>
      <c r="CY29" s="94"/>
      <c r="CZ29" s="94"/>
      <c r="DA29" s="95"/>
      <c r="DB29" s="32"/>
      <c r="DC29" s="94"/>
      <c r="DD29" s="94"/>
      <c r="DE29" s="94"/>
      <c r="DF29" s="94"/>
      <c r="DG29" s="94"/>
      <c r="DH29" s="94"/>
      <c r="DI29" s="94"/>
      <c r="DJ29" s="94"/>
      <c r="DK29" s="96"/>
      <c r="DL29" s="33"/>
      <c r="DM29" s="94"/>
      <c r="DN29" s="94"/>
      <c r="DO29" s="94"/>
      <c r="DP29" s="94"/>
      <c r="DQ29" s="94"/>
      <c r="DR29" s="94"/>
      <c r="DS29" s="94"/>
      <c r="DT29" s="94"/>
      <c r="DU29" s="95"/>
      <c r="DV29" s="32"/>
      <c r="DW29" s="94"/>
      <c r="DX29" s="94"/>
      <c r="DY29" s="94"/>
      <c r="DZ29" s="94"/>
      <c r="EA29" s="94"/>
      <c r="EB29" s="94"/>
      <c r="EC29" s="94"/>
      <c r="ED29" s="94"/>
      <c r="EE29" s="95"/>
      <c r="EF29" s="32"/>
      <c r="EG29" s="94"/>
      <c r="EH29" s="94"/>
      <c r="EI29" s="94"/>
      <c r="EJ29" s="94"/>
      <c r="EK29" s="94"/>
      <c r="EL29" s="94"/>
      <c r="EM29" s="94"/>
      <c r="EN29" s="94"/>
      <c r="EO29" s="95"/>
      <c r="EP29" s="32"/>
      <c r="EQ29" s="94"/>
      <c r="ER29" s="94"/>
      <c r="ES29" s="94"/>
      <c r="ET29" s="94"/>
      <c r="EU29" s="94"/>
      <c r="EV29" s="94"/>
      <c r="EW29" s="94"/>
      <c r="EX29" s="94"/>
      <c r="EY29" s="96"/>
      <c r="EZ29" s="33"/>
      <c r="FA29" s="94"/>
      <c r="FB29" s="94"/>
      <c r="FC29" s="94"/>
      <c r="FD29" s="94"/>
      <c r="FE29" s="94"/>
      <c r="FF29" s="94"/>
      <c r="FG29" s="94"/>
      <c r="FH29" s="94"/>
      <c r="FI29" s="95"/>
      <c r="FJ29" s="32"/>
      <c r="FK29" s="94"/>
      <c r="FL29" s="94"/>
      <c r="FM29" s="94"/>
      <c r="FN29" s="94"/>
      <c r="FO29" s="94"/>
      <c r="FP29" s="94"/>
      <c r="FQ29" s="94"/>
      <c r="FR29" s="94"/>
      <c r="FS29" s="95"/>
      <c r="FT29" s="32"/>
      <c r="FU29" s="94"/>
      <c r="FV29" s="94"/>
      <c r="FW29" s="94"/>
      <c r="FX29" s="94"/>
      <c r="FY29" s="94"/>
      <c r="FZ29" s="94"/>
      <c r="GA29" s="94"/>
      <c r="GB29" s="94"/>
      <c r="GC29" s="95"/>
      <c r="GD29" s="32"/>
      <c r="GE29" s="94"/>
      <c r="GF29" s="94"/>
      <c r="GG29" s="94"/>
      <c r="GH29" s="94"/>
      <c r="GI29" s="94"/>
      <c r="GJ29" s="94"/>
      <c r="GK29" s="94"/>
      <c r="GL29" s="94"/>
      <c r="GM29" s="96"/>
      <c r="GN29" s="33"/>
      <c r="GO29" s="94"/>
      <c r="GP29" s="94"/>
      <c r="GQ29" s="94"/>
      <c r="GR29" s="94"/>
      <c r="GS29" s="94"/>
      <c r="GT29" s="94"/>
      <c r="GU29" s="94"/>
      <c r="GV29" s="94"/>
      <c r="GW29" s="95"/>
      <c r="GX29" s="32"/>
      <c r="GY29" s="94"/>
      <c r="GZ29" s="94"/>
      <c r="HA29" s="94"/>
      <c r="HB29" s="94"/>
      <c r="HC29" s="94"/>
      <c r="HD29" s="94"/>
      <c r="HE29" s="94"/>
      <c r="HF29" s="94"/>
      <c r="HG29" s="95"/>
      <c r="HH29" s="32"/>
      <c r="HI29" s="94"/>
      <c r="HJ29" s="94"/>
      <c r="HK29" s="94"/>
      <c r="HL29" s="94"/>
      <c r="HM29" s="94"/>
      <c r="HN29" s="94"/>
      <c r="HO29" s="94"/>
      <c r="HP29" s="94"/>
      <c r="HQ29" s="95"/>
      <c r="HR29" s="32"/>
      <c r="HS29" s="94"/>
      <c r="HT29" s="94"/>
      <c r="HU29" s="94"/>
      <c r="HV29" s="94"/>
      <c r="HW29" s="94"/>
      <c r="HX29" s="94"/>
      <c r="HY29" s="94"/>
      <c r="HZ29" s="94"/>
      <c r="IA29" s="96"/>
      <c r="IB29" s="33"/>
      <c r="IC29" s="94"/>
      <c r="ID29" s="94"/>
      <c r="IE29" s="94"/>
      <c r="IF29" s="94"/>
      <c r="IG29" s="94"/>
      <c r="IH29" s="94"/>
      <c r="II29" s="94"/>
      <c r="IJ29" s="94"/>
      <c r="IK29" s="95"/>
      <c r="IL29" s="32"/>
      <c r="IM29" s="94"/>
      <c r="IN29" s="94"/>
      <c r="IO29" s="94"/>
      <c r="IP29" s="94"/>
      <c r="IQ29" s="94"/>
      <c r="IR29" s="94"/>
      <c r="IS29" s="94"/>
      <c r="IT29" s="94"/>
      <c r="IU29" s="95"/>
      <c r="IV29" s="32"/>
      <c r="IW29" s="94"/>
      <c r="IX29" s="94"/>
      <c r="IY29" s="94"/>
      <c r="IZ29" s="94"/>
      <c r="JA29" s="94"/>
      <c r="JB29" s="94"/>
      <c r="JC29" s="94"/>
      <c r="JD29" s="94"/>
      <c r="JE29" s="95"/>
      <c r="JF29" s="32"/>
      <c r="JG29" s="94"/>
      <c r="JH29" s="94"/>
      <c r="JI29" s="94"/>
      <c r="JJ29" s="94"/>
      <c r="JK29" s="94"/>
      <c r="JL29" s="94"/>
      <c r="JM29" s="94"/>
      <c r="JN29" s="94"/>
      <c r="JO29" s="95"/>
    </row>
    <row r="30" spans="1:275" x14ac:dyDescent="0.2">
      <c r="A30" s="93" t="s">
        <v>132</v>
      </c>
      <c r="B30" s="35">
        <v>3</v>
      </c>
      <c r="C30" s="35" t="s">
        <v>25</v>
      </c>
      <c r="D30" s="35">
        <v>32</v>
      </c>
      <c r="E30" s="36">
        <v>0.25</v>
      </c>
      <c r="F30" s="37"/>
      <c r="G30" s="38"/>
      <c r="H30" s="94"/>
      <c r="I30" s="94"/>
      <c r="K30" s="38"/>
      <c r="M30" s="38"/>
      <c r="N30" s="38"/>
      <c r="O30" s="47"/>
      <c r="P30" s="32"/>
      <c r="Q30" s="94"/>
      <c r="R30" s="94"/>
      <c r="S30" s="94"/>
      <c r="T30" s="94"/>
      <c r="U30" s="94"/>
      <c r="V30" s="94"/>
      <c r="W30" s="94"/>
      <c r="X30" s="94"/>
      <c r="Y30" s="95"/>
      <c r="Z30" s="32"/>
      <c r="AA30" s="94"/>
      <c r="AB30" s="94"/>
      <c r="AC30" s="94"/>
      <c r="AD30" s="94"/>
      <c r="AE30" s="94"/>
      <c r="AF30" s="94"/>
      <c r="AG30" s="94"/>
      <c r="AH30" s="94"/>
      <c r="AI30" s="95"/>
      <c r="AJ30" s="32"/>
      <c r="AK30" s="94"/>
      <c r="AL30" s="94"/>
      <c r="AM30" s="94"/>
      <c r="AN30" s="94"/>
      <c r="AO30" s="94"/>
      <c r="AP30" s="94"/>
      <c r="AQ30" s="94"/>
      <c r="AR30" s="94"/>
      <c r="AS30" s="95"/>
      <c r="AT30" s="32"/>
      <c r="AU30" s="94"/>
      <c r="AV30" s="94"/>
      <c r="AW30" s="94"/>
      <c r="AX30" s="94"/>
      <c r="AY30" s="94"/>
      <c r="AZ30" s="94"/>
      <c r="BA30" s="94"/>
      <c r="BB30" s="94"/>
      <c r="BC30" s="95"/>
      <c r="BD30" s="32"/>
      <c r="BE30" s="94"/>
      <c r="BF30" s="94"/>
      <c r="BG30" s="94"/>
      <c r="BH30" s="94"/>
      <c r="BI30" s="94"/>
      <c r="BJ30" s="94"/>
      <c r="BK30" s="94"/>
      <c r="BL30" s="94"/>
      <c r="BM30" s="95"/>
      <c r="BN30" s="32"/>
      <c r="BO30" s="94"/>
      <c r="BP30" s="94"/>
      <c r="BQ30" s="94"/>
      <c r="BR30" s="94"/>
      <c r="BS30" s="94"/>
      <c r="BT30" s="94"/>
      <c r="BU30" s="94"/>
      <c r="BV30" s="94"/>
      <c r="BW30" s="96"/>
      <c r="BX30" s="33"/>
      <c r="BY30" s="94"/>
      <c r="BZ30" s="94"/>
      <c r="CA30" s="94"/>
      <c r="CB30" s="94"/>
      <c r="CC30" s="94"/>
      <c r="CD30" s="94"/>
      <c r="CE30" s="94"/>
      <c r="CF30" s="94"/>
      <c r="CG30" s="95"/>
      <c r="CH30" s="32"/>
      <c r="CI30" s="94"/>
      <c r="CJ30" s="94"/>
      <c r="CK30" s="94"/>
      <c r="CL30" s="94"/>
      <c r="CM30" s="94"/>
      <c r="CN30" s="94"/>
      <c r="CO30" s="94"/>
      <c r="CP30" s="94"/>
      <c r="CQ30" s="95"/>
      <c r="CR30" s="32"/>
      <c r="CS30" s="94"/>
      <c r="CT30" s="94"/>
      <c r="CU30" s="94"/>
      <c r="CV30" s="94"/>
      <c r="CW30" s="94"/>
      <c r="CX30" s="94"/>
      <c r="CY30" s="94"/>
      <c r="CZ30" s="94"/>
      <c r="DA30" s="95"/>
      <c r="DB30" s="32"/>
      <c r="DC30" s="94"/>
      <c r="DD30" s="94"/>
      <c r="DE30" s="94"/>
      <c r="DF30" s="94"/>
      <c r="DG30" s="94"/>
      <c r="DH30" s="94"/>
      <c r="DI30" s="94"/>
      <c r="DJ30" s="94"/>
      <c r="DK30" s="96"/>
      <c r="DL30" s="33"/>
      <c r="DM30" s="94"/>
      <c r="DN30" s="94"/>
      <c r="DO30" s="94"/>
      <c r="DP30" s="94"/>
      <c r="DQ30" s="94"/>
      <c r="DR30" s="94"/>
      <c r="DS30" s="94"/>
      <c r="DT30" s="94"/>
      <c r="DU30" s="95"/>
      <c r="DV30" s="32"/>
      <c r="DW30" s="94"/>
      <c r="DX30" s="94"/>
      <c r="DY30" s="94"/>
      <c r="DZ30" s="94"/>
      <c r="EA30" s="94"/>
      <c r="EB30" s="94"/>
      <c r="EC30" s="94"/>
      <c r="ED30" s="94"/>
      <c r="EE30" s="95"/>
      <c r="EF30" s="32"/>
      <c r="EG30" s="94"/>
      <c r="EH30" s="94"/>
      <c r="EI30" s="94"/>
      <c r="EJ30" s="94"/>
      <c r="EK30" s="94"/>
      <c r="EL30" s="94"/>
      <c r="EM30" s="94"/>
      <c r="EN30" s="94"/>
      <c r="EO30" s="95"/>
      <c r="EP30" s="32"/>
      <c r="EQ30" s="94"/>
      <c r="ER30" s="94"/>
      <c r="ES30" s="94"/>
      <c r="ET30" s="94"/>
      <c r="EU30" s="94"/>
      <c r="EV30" s="94"/>
      <c r="EW30" s="94"/>
      <c r="EX30" s="94"/>
      <c r="EY30" s="96"/>
      <c r="EZ30" s="33"/>
      <c r="FA30" s="94"/>
      <c r="FB30" s="94"/>
      <c r="FC30" s="94"/>
      <c r="FD30" s="94"/>
      <c r="FE30" s="94"/>
      <c r="FF30" s="94"/>
      <c r="FG30" s="94"/>
      <c r="FH30" s="94"/>
      <c r="FI30" s="95"/>
      <c r="FJ30" s="32"/>
      <c r="FK30" s="94"/>
      <c r="FL30" s="94"/>
      <c r="FM30" s="94"/>
      <c r="FN30" s="94"/>
      <c r="FO30" s="94"/>
      <c r="FP30" s="94"/>
      <c r="FQ30" s="94"/>
      <c r="FR30" s="94"/>
      <c r="FS30" s="95"/>
      <c r="FT30" s="32"/>
      <c r="FU30" s="94"/>
      <c r="FV30" s="94"/>
      <c r="FW30" s="94"/>
      <c r="FX30" s="94"/>
      <c r="FY30" s="94"/>
      <c r="FZ30" s="94"/>
      <c r="GA30" s="94"/>
      <c r="GB30" s="94"/>
      <c r="GC30" s="95"/>
      <c r="GD30" s="32"/>
      <c r="GE30" s="94"/>
      <c r="GF30" s="94"/>
      <c r="GG30" s="94"/>
      <c r="GH30" s="94"/>
      <c r="GI30" s="94"/>
      <c r="GJ30" s="94"/>
      <c r="GK30" s="94"/>
      <c r="GL30" s="94"/>
      <c r="GM30" s="96"/>
      <c r="GN30" s="33"/>
      <c r="GO30" s="94"/>
      <c r="GP30" s="94"/>
      <c r="GQ30" s="94"/>
      <c r="GR30" s="94"/>
      <c r="GS30" s="94"/>
      <c r="GT30" s="94"/>
      <c r="GU30" s="94"/>
      <c r="GV30" s="94"/>
      <c r="GW30" s="95"/>
      <c r="GX30" s="32"/>
      <c r="GY30" s="94"/>
      <c r="GZ30" s="94"/>
      <c r="HA30" s="94"/>
      <c r="HB30" s="94"/>
      <c r="HC30" s="94"/>
      <c r="HD30" s="94"/>
      <c r="HE30" s="94"/>
      <c r="HF30" s="94"/>
      <c r="HG30" s="95"/>
      <c r="HH30" s="32"/>
      <c r="HI30" s="94"/>
      <c r="HJ30" s="94"/>
      <c r="HK30" s="94"/>
      <c r="HL30" s="94"/>
      <c r="HM30" s="94"/>
      <c r="HN30" s="94"/>
      <c r="HO30" s="94"/>
      <c r="HP30" s="94"/>
      <c r="HQ30" s="95"/>
      <c r="HR30" s="32"/>
      <c r="HS30" s="94"/>
      <c r="HT30" s="94"/>
      <c r="HU30" s="94"/>
      <c r="HV30" s="94"/>
      <c r="HW30" s="94"/>
      <c r="HX30" s="94"/>
      <c r="HY30" s="94"/>
      <c r="HZ30" s="94"/>
      <c r="IA30" s="96"/>
      <c r="IB30" s="33"/>
      <c r="IC30" s="94"/>
      <c r="ID30" s="94"/>
      <c r="IE30" s="94"/>
      <c r="IF30" s="94"/>
      <c r="IG30" s="94"/>
      <c r="IH30" s="94"/>
      <c r="II30" s="94"/>
      <c r="IJ30" s="94"/>
      <c r="IK30" s="95"/>
      <c r="IL30" s="32"/>
      <c r="IM30" s="94"/>
      <c r="IN30" s="94"/>
      <c r="IO30" s="94"/>
      <c r="IP30" s="94"/>
      <c r="IQ30" s="94"/>
      <c r="IR30" s="94"/>
      <c r="IS30" s="94"/>
      <c r="IT30" s="94"/>
      <c r="IU30" s="95"/>
      <c r="IV30" s="32"/>
      <c r="IW30" s="94"/>
      <c r="IX30" s="94"/>
      <c r="IY30" s="94"/>
      <c r="IZ30" s="94"/>
      <c r="JA30" s="94"/>
      <c r="JB30" s="94"/>
      <c r="JC30" s="94"/>
      <c r="JD30" s="94"/>
      <c r="JE30" s="95"/>
      <c r="JF30" s="32"/>
      <c r="JG30" s="94"/>
      <c r="JH30" s="94"/>
      <c r="JI30" s="94"/>
      <c r="JJ30" s="94"/>
      <c r="JK30" s="94"/>
      <c r="JL30" s="94"/>
      <c r="JM30" s="94"/>
      <c r="JN30" s="94"/>
      <c r="JO30" s="95"/>
    </row>
    <row r="31" spans="1:275" x14ac:dyDescent="0.2">
      <c r="A31" s="93" t="s">
        <v>133</v>
      </c>
      <c r="B31" s="35">
        <v>4</v>
      </c>
      <c r="C31" s="35" t="s">
        <v>26</v>
      </c>
      <c r="D31" s="35">
        <v>88</v>
      </c>
      <c r="E31" s="36">
        <v>0.25</v>
      </c>
      <c r="F31" s="37"/>
      <c r="G31" s="38"/>
      <c r="H31" s="94"/>
      <c r="I31" s="94"/>
      <c r="K31" s="38"/>
      <c r="M31" s="38"/>
      <c r="N31" s="38"/>
      <c r="O31" s="47"/>
      <c r="P31" s="32"/>
      <c r="Q31" s="94"/>
      <c r="R31" s="94"/>
      <c r="S31" s="94"/>
      <c r="T31" s="94"/>
      <c r="U31" s="94"/>
      <c r="V31" s="94"/>
      <c r="W31" s="94"/>
      <c r="X31" s="94"/>
      <c r="Y31" s="95"/>
      <c r="Z31" s="32"/>
      <c r="AA31" s="94"/>
      <c r="AB31" s="94"/>
      <c r="AC31" s="94"/>
      <c r="AD31" s="94"/>
      <c r="AE31" s="94"/>
      <c r="AF31" s="94"/>
      <c r="AG31" s="94"/>
      <c r="AH31" s="94"/>
      <c r="AI31" s="95"/>
      <c r="AJ31" s="32"/>
      <c r="AK31" s="94"/>
      <c r="AL31" s="94"/>
      <c r="AM31" s="94"/>
      <c r="AN31" s="94"/>
      <c r="AO31" s="94"/>
      <c r="AP31" s="94"/>
      <c r="AQ31" s="94"/>
      <c r="AR31" s="94"/>
      <c r="AS31" s="95"/>
      <c r="AT31" s="32"/>
      <c r="AU31" s="94"/>
      <c r="AV31" s="94"/>
      <c r="AW31" s="94"/>
      <c r="AX31" s="94"/>
      <c r="AY31" s="94"/>
      <c r="AZ31" s="94"/>
      <c r="BA31" s="94"/>
      <c r="BB31" s="94"/>
      <c r="BC31" s="95"/>
      <c r="BD31" s="32"/>
      <c r="BE31" s="94"/>
      <c r="BF31" s="94"/>
      <c r="BG31" s="94"/>
      <c r="BH31" s="94"/>
      <c r="BI31" s="94"/>
      <c r="BJ31" s="94"/>
      <c r="BK31" s="94"/>
      <c r="BL31" s="94"/>
      <c r="BM31" s="95"/>
      <c r="BN31" s="32"/>
      <c r="BO31" s="94"/>
      <c r="BP31" s="94"/>
      <c r="BQ31" s="94"/>
      <c r="BR31" s="94"/>
      <c r="BS31" s="94"/>
      <c r="BT31" s="94"/>
      <c r="BU31" s="94"/>
      <c r="BV31" s="94"/>
      <c r="BW31" s="96"/>
      <c r="BX31" s="33"/>
      <c r="BY31" s="94"/>
      <c r="BZ31" s="94"/>
      <c r="CA31" s="94"/>
      <c r="CB31" s="94"/>
      <c r="CC31" s="94"/>
      <c r="CD31" s="94"/>
      <c r="CE31" s="94"/>
      <c r="CF31" s="94"/>
      <c r="CG31" s="95"/>
      <c r="CH31" s="32"/>
      <c r="CI31" s="94"/>
      <c r="CJ31" s="94"/>
      <c r="CK31" s="94"/>
      <c r="CL31" s="94"/>
      <c r="CM31" s="94"/>
      <c r="CN31" s="94"/>
      <c r="CO31" s="94"/>
      <c r="CP31" s="94"/>
      <c r="CQ31" s="95"/>
      <c r="CR31" s="32"/>
      <c r="CS31" s="94"/>
      <c r="CT31" s="94"/>
      <c r="CU31" s="94"/>
      <c r="CV31" s="94"/>
      <c r="CW31" s="94"/>
      <c r="CX31" s="94"/>
      <c r="CY31" s="94"/>
      <c r="CZ31" s="94"/>
      <c r="DA31" s="95"/>
      <c r="DB31" s="32"/>
      <c r="DC31" s="94"/>
      <c r="DD31" s="94"/>
      <c r="DE31" s="94"/>
      <c r="DF31" s="94"/>
      <c r="DG31" s="94"/>
      <c r="DH31" s="94"/>
      <c r="DI31" s="94"/>
      <c r="DJ31" s="94"/>
      <c r="DK31" s="96"/>
      <c r="DL31" s="33"/>
      <c r="DM31" s="94"/>
      <c r="DN31" s="94"/>
      <c r="DO31" s="94"/>
      <c r="DP31" s="94"/>
      <c r="DQ31" s="94"/>
      <c r="DR31" s="94"/>
      <c r="DS31" s="94"/>
      <c r="DT31" s="94"/>
      <c r="DU31" s="95"/>
      <c r="DV31" s="32"/>
      <c r="DW31" s="94"/>
      <c r="DX31" s="94"/>
      <c r="DY31" s="94"/>
      <c r="DZ31" s="94"/>
      <c r="EA31" s="94"/>
      <c r="EB31" s="94"/>
      <c r="EC31" s="94"/>
      <c r="ED31" s="94"/>
      <c r="EE31" s="95"/>
      <c r="EF31" s="32"/>
      <c r="EG31" s="94"/>
      <c r="EH31" s="94"/>
      <c r="EI31" s="94"/>
      <c r="EJ31" s="94"/>
      <c r="EK31" s="94"/>
      <c r="EL31" s="94"/>
      <c r="EM31" s="94"/>
      <c r="EN31" s="94"/>
      <c r="EO31" s="95"/>
      <c r="EP31" s="32"/>
      <c r="EQ31" s="94"/>
      <c r="ER31" s="94"/>
      <c r="ES31" s="94"/>
      <c r="ET31" s="94"/>
      <c r="EU31" s="94"/>
      <c r="EV31" s="94"/>
      <c r="EW31" s="94"/>
      <c r="EX31" s="94"/>
      <c r="EY31" s="96"/>
      <c r="EZ31" s="33"/>
      <c r="FA31" s="94"/>
      <c r="FB31" s="94"/>
      <c r="FC31" s="94"/>
      <c r="FD31" s="94"/>
      <c r="FE31" s="94"/>
      <c r="FF31" s="94"/>
      <c r="FG31" s="94"/>
      <c r="FH31" s="94"/>
      <c r="FI31" s="95"/>
      <c r="FJ31" s="32"/>
      <c r="FK31" s="94"/>
      <c r="FL31" s="94"/>
      <c r="FM31" s="94"/>
      <c r="FN31" s="94"/>
      <c r="FO31" s="94"/>
      <c r="FP31" s="94"/>
      <c r="FQ31" s="94"/>
      <c r="FR31" s="94"/>
      <c r="FS31" s="95"/>
      <c r="FT31" s="32"/>
      <c r="FU31" s="94"/>
      <c r="FV31" s="94"/>
      <c r="FW31" s="94"/>
      <c r="FX31" s="94"/>
      <c r="FY31" s="94"/>
      <c r="FZ31" s="94"/>
      <c r="GA31" s="94"/>
      <c r="GB31" s="94"/>
      <c r="GC31" s="95"/>
      <c r="GD31" s="32"/>
      <c r="GE31" s="94"/>
      <c r="GF31" s="94"/>
      <c r="GG31" s="94"/>
      <c r="GH31" s="94"/>
      <c r="GI31" s="94"/>
      <c r="GJ31" s="94"/>
      <c r="GK31" s="94"/>
      <c r="GL31" s="94"/>
      <c r="GM31" s="96"/>
      <c r="GN31" s="33"/>
      <c r="GO31" s="94"/>
      <c r="GP31" s="94"/>
      <c r="GQ31" s="94"/>
      <c r="GR31" s="94"/>
      <c r="GS31" s="94"/>
      <c r="GT31" s="94"/>
      <c r="GU31" s="94"/>
      <c r="GV31" s="94"/>
      <c r="GW31" s="95"/>
      <c r="GX31" s="32"/>
      <c r="GY31" s="94"/>
      <c r="GZ31" s="94"/>
      <c r="HA31" s="94"/>
      <c r="HB31" s="94"/>
      <c r="HC31" s="94"/>
      <c r="HD31" s="94"/>
      <c r="HE31" s="94"/>
      <c r="HF31" s="94"/>
      <c r="HG31" s="95"/>
      <c r="HH31" s="32"/>
      <c r="HI31" s="94"/>
      <c r="HJ31" s="94"/>
      <c r="HK31" s="94"/>
      <c r="HL31" s="94"/>
      <c r="HM31" s="94"/>
      <c r="HN31" s="94"/>
      <c r="HO31" s="94"/>
      <c r="HP31" s="94"/>
      <c r="HQ31" s="95"/>
      <c r="HR31" s="32"/>
      <c r="HS31" s="94"/>
      <c r="HT31" s="94"/>
      <c r="HU31" s="94"/>
      <c r="HV31" s="94"/>
      <c r="HW31" s="94"/>
      <c r="HX31" s="94"/>
      <c r="HY31" s="94"/>
      <c r="HZ31" s="94"/>
      <c r="IA31" s="96"/>
      <c r="IB31" s="33"/>
      <c r="IC31" s="94"/>
      <c r="ID31" s="94"/>
      <c r="IE31" s="94"/>
      <c r="IF31" s="94"/>
      <c r="IG31" s="94"/>
      <c r="IH31" s="94"/>
      <c r="II31" s="94"/>
      <c r="IJ31" s="94"/>
      <c r="IK31" s="95"/>
      <c r="IL31" s="32"/>
      <c r="IM31" s="94"/>
      <c r="IN31" s="94"/>
      <c r="IO31" s="94"/>
      <c r="IP31" s="94"/>
      <c r="IQ31" s="94"/>
      <c r="IR31" s="94"/>
      <c r="IS31" s="94"/>
      <c r="IT31" s="94"/>
      <c r="IU31" s="95"/>
      <c r="IV31" s="32"/>
      <c r="IW31" s="94"/>
      <c r="IX31" s="94"/>
      <c r="IY31" s="94"/>
      <c r="IZ31" s="94"/>
      <c r="JA31" s="94"/>
      <c r="JB31" s="94"/>
      <c r="JC31" s="94"/>
      <c r="JD31" s="94"/>
      <c r="JE31" s="95"/>
      <c r="JF31" s="32"/>
      <c r="JG31" s="94"/>
      <c r="JH31" s="94"/>
      <c r="JI31" s="94"/>
      <c r="JJ31" s="94"/>
      <c r="JK31" s="94"/>
      <c r="JL31" s="94"/>
      <c r="JM31" s="94"/>
      <c r="JN31" s="94"/>
      <c r="JO31" s="95"/>
    </row>
    <row r="32" spans="1:275" x14ac:dyDescent="0.2">
      <c r="A32" s="93" t="s">
        <v>134</v>
      </c>
      <c r="B32" s="35">
        <v>2</v>
      </c>
      <c r="C32" s="35" t="s">
        <v>25</v>
      </c>
      <c r="D32" s="35">
        <v>22</v>
      </c>
      <c r="E32" s="36">
        <v>0.25</v>
      </c>
      <c r="F32" s="37"/>
      <c r="G32" s="38"/>
      <c r="H32" s="94"/>
      <c r="I32" s="94"/>
      <c r="K32" s="38"/>
      <c r="M32" s="38"/>
      <c r="N32" s="38"/>
      <c r="O32" s="47"/>
      <c r="P32" s="32"/>
      <c r="Q32" s="94"/>
      <c r="R32" s="94"/>
      <c r="S32" s="94"/>
      <c r="T32" s="94"/>
      <c r="U32" s="94"/>
      <c r="V32" s="94"/>
      <c r="W32" s="94"/>
      <c r="X32" s="94"/>
      <c r="Y32" s="95"/>
      <c r="Z32" s="32"/>
      <c r="AA32" s="94"/>
      <c r="AB32" s="94"/>
      <c r="AC32" s="94"/>
      <c r="AD32" s="94"/>
      <c r="AE32" s="94"/>
      <c r="AF32" s="94"/>
      <c r="AG32" s="94"/>
      <c r="AH32" s="94"/>
      <c r="AI32" s="95"/>
      <c r="AJ32" s="32"/>
      <c r="AK32" s="94"/>
      <c r="AL32" s="94"/>
      <c r="AM32" s="94"/>
      <c r="AN32" s="94"/>
      <c r="AO32" s="94"/>
      <c r="AP32" s="94"/>
      <c r="AQ32" s="94"/>
      <c r="AR32" s="94"/>
      <c r="AS32" s="95"/>
      <c r="AT32" s="32"/>
      <c r="AU32" s="94"/>
      <c r="AV32" s="94"/>
      <c r="AW32" s="94"/>
      <c r="AX32" s="94"/>
      <c r="AY32" s="94"/>
      <c r="AZ32" s="94"/>
      <c r="BA32" s="94"/>
      <c r="BB32" s="94"/>
      <c r="BC32" s="95"/>
      <c r="BD32" s="32"/>
      <c r="BE32" s="94"/>
      <c r="BF32" s="94"/>
      <c r="BG32" s="94"/>
      <c r="BH32" s="94"/>
      <c r="BI32" s="94"/>
      <c r="BJ32" s="94"/>
      <c r="BK32" s="94"/>
      <c r="BL32" s="94"/>
      <c r="BM32" s="95"/>
      <c r="BN32" s="32"/>
      <c r="BO32" s="94"/>
      <c r="BP32" s="94"/>
      <c r="BQ32" s="94"/>
      <c r="BR32" s="94"/>
      <c r="BS32" s="94"/>
      <c r="BT32" s="94"/>
      <c r="BU32" s="94"/>
      <c r="BV32" s="94"/>
      <c r="BW32" s="96"/>
      <c r="BX32" s="33"/>
      <c r="BY32" s="94"/>
      <c r="BZ32" s="94"/>
      <c r="CA32" s="94"/>
      <c r="CB32" s="94"/>
      <c r="CC32" s="94"/>
      <c r="CD32" s="94"/>
      <c r="CE32" s="94"/>
      <c r="CF32" s="94"/>
      <c r="CG32" s="95"/>
      <c r="CH32" s="32"/>
      <c r="CI32" s="94"/>
      <c r="CJ32" s="94"/>
      <c r="CK32" s="94"/>
      <c r="CL32" s="94"/>
      <c r="CM32" s="94"/>
      <c r="CN32" s="94"/>
      <c r="CO32" s="94"/>
      <c r="CP32" s="94"/>
      <c r="CQ32" s="95"/>
      <c r="CR32" s="32"/>
      <c r="CS32" s="94"/>
      <c r="CT32" s="94"/>
      <c r="CU32" s="94"/>
      <c r="CV32" s="94"/>
      <c r="CW32" s="94"/>
      <c r="CX32" s="94"/>
      <c r="CY32" s="94"/>
      <c r="CZ32" s="94"/>
      <c r="DA32" s="95"/>
      <c r="DB32" s="32"/>
      <c r="DC32" s="94"/>
      <c r="DD32" s="94"/>
      <c r="DE32" s="94"/>
      <c r="DF32" s="94"/>
      <c r="DG32" s="94"/>
      <c r="DH32" s="94"/>
      <c r="DI32" s="94"/>
      <c r="DJ32" s="94"/>
      <c r="DK32" s="96"/>
      <c r="DL32" s="33"/>
      <c r="DM32" s="94"/>
      <c r="DN32" s="94"/>
      <c r="DO32" s="94"/>
      <c r="DP32" s="94"/>
      <c r="DQ32" s="94"/>
      <c r="DR32" s="94"/>
      <c r="DS32" s="94"/>
      <c r="DT32" s="94"/>
      <c r="DU32" s="95"/>
      <c r="DV32" s="32"/>
      <c r="DW32" s="94"/>
      <c r="DX32" s="94"/>
      <c r="DY32" s="94"/>
      <c r="DZ32" s="94"/>
      <c r="EA32" s="94"/>
      <c r="EB32" s="94"/>
      <c r="EC32" s="94"/>
      <c r="ED32" s="94"/>
      <c r="EE32" s="95"/>
      <c r="EF32" s="32"/>
      <c r="EG32" s="94"/>
      <c r="EH32" s="94"/>
      <c r="EI32" s="94"/>
      <c r="EJ32" s="94"/>
      <c r="EK32" s="94"/>
      <c r="EL32" s="94"/>
      <c r="EM32" s="94"/>
      <c r="EN32" s="94"/>
      <c r="EO32" s="95"/>
      <c r="EP32" s="32"/>
      <c r="EQ32" s="94"/>
      <c r="ER32" s="94"/>
      <c r="ES32" s="94"/>
      <c r="ET32" s="94"/>
      <c r="EU32" s="94"/>
      <c r="EV32" s="94"/>
      <c r="EW32" s="94"/>
      <c r="EX32" s="94"/>
      <c r="EY32" s="96"/>
      <c r="EZ32" s="33"/>
      <c r="FA32" s="94"/>
      <c r="FB32" s="94"/>
      <c r="FC32" s="94"/>
      <c r="FD32" s="94"/>
      <c r="FE32" s="94"/>
      <c r="FF32" s="94"/>
      <c r="FG32" s="94"/>
      <c r="FH32" s="94"/>
      <c r="FI32" s="95"/>
      <c r="FJ32" s="32"/>
      <c r="FK32" s="94"/>
      <c r="FL32" s="94"/>
      <c r="FM32" s="94"/>
      <c r="FN32" s="94"/>
      <c r="FO32" s="94"/>
      <c r="FP32" s="94"/>
      <c r="FQ32" s="94"/>
      <c r="FR32" s="94"/>
      <c r="FS32" s="95"/>
      <c r="FT32" s="32"/>
      <c r="FU32" s="94"/>
      <c r="FV32" s="94"/>
      <c r="FW32" s="94"/>
      <c r="FX32" s="94"/>
      <c r="FY32" s="94"/>
      <c r="FZ32" s="94"/>
      <c r="GA32" s="94"/>
      <c r="GB32" s="94"/>
      <c r="GC32" s="95"/>
      <c r="GD32" s="32"/>
      <c r="GE32" s="94"/>
      <c r="GF32" s="94"/>
      <c r="GG32" s="94"/>
      <c r="GH32" s="94"/>
      <c r="GI32" s="94"/>
      <c r="GJ32" s="94"/>
      <c r="GK32" s="94"/>
      <c r="GL32" s="94"/>
      <c r="GM32" s="96"/>
      <c r="GN32" s="33"/>
      <c r="GO32" s="94"/>
      <c r="GP32" s="94"/>
      <c r="GQ32" s="94"/>
      <c r="GR32" s="94"/>
      <c r="GS32" s="94"/>
      <c r="GT32" s="94"/>
      <c r="GU32" s="94"/>
      <c r="GV32" s="94"/>
      <c r="GW32" s="95"/>
      <c r="GX32" s="32"/>
      <c r="GY32" s="94"/>
      <c r="GZ32" s="94"/>
      <c r="HA32" s="94"/>
      <c r="HB32" s="94"/>
      <c r="HC32" s="94"/>
      <c r="HD32" s="94"/>
      <c r="HE32" s="94"/>
      <c r="HF32" s="94"/>
      <c r="HG32" s="95"/>
      <c r="HH32" s="32"/>
      <c r="HI32" s="94"/>
      <c r="HJ32" s="94"/>
      <c r="HK32" s="94"/>
      <c r="HL32" s="94"/>
      <c r="HM32" s="94"/>
      <c r="HN32" s="94"/>
      <c r="HO32" s="94"/>
      <c r="HP32" s="94"/>
      <c r="HQ32" s="95"/>
      <c r="HR32" s="32"/>
      <c r="HS32" s="94"/>
      <c r="HT32" s="94"/>
      <c r="HU32" s="94"/>
      <c r="HV32" s="94"/>
      <c r="HW32" s="94"/>
      <c r="HX32" s="94"/>
      <c r="HY32" s="94"/>
      <c r="HZ32" s="94"/>
      <c r="IA32" s="96"/>
      <c r="IB32" s="33"/>
      <c r="IC32" s="94"/>
      <c r="ID32" s="94"/>
      <c r="IE32" s="94"/>
      <c r="IF32" s="94"/>
      <c r="IG32" s="94"/>
      <c r="IH32" s="94"/>
      <c r="II32" s="94"/>
      <c r="IJ32" s="94"/>
      <c r="IK32" s="95"/>
      <c r="IL32" s="32"/>
      <c r="IM32" s="94"/>
      <c r="IN32" s="94"/>
      <c r="IO32" s="94"/>
      <c r="IP32" s="94"/>
      <c r="IQ32" s="94"/>
      <c r="IR32" s="94"/>
      <c r="IS32" s="94"/>
      <c r="IT32" s="94"/>
      <c r="IU32" s="95"/>
      <c r="IV32" s="32"/>
      <c r="IW32" s="94"/>
      <c r="IX32" s="94"/>
      <c r="IY32" s="94"/>
      <c r="IZ32" s="94"/>
      <c r="JA32" s="94"/>
      <c r="JB32" s="94"/>
      <c r="JC32" s="94"/>
      <c r="JD32" s="94"/>
      <c r="JE32" s="95"/>
      <c r="JF32" s="32"/>
      <c r="JG32" s="94"/>
      <c r="JH32" s="94"/>
      <c r="JI32" s="94"/>
      <c r="JJ32" s="94"/>
      <c r="JK32" s="94"/>
      <c r="JL32" s="94"/>
      <c r="JM32" s="94"/>
      <c r="JN32" s="94"/>
      <c r="JO32" s="95"/>
    </row>
    <row r="33" spans="1:275" x14ac:dyDescent="0.2">
      <c r="A33" s="93" t="s">
        <v>135</v>
      </c>
      <c r="B33" s="35">
        <v>3</v>
      </c>
      <c r="C33" s="35" t="s">
        <v>25</v>
      </c>
      <c r="D33" s="35">
        <v>42</v>
      </c>
      <c r="E33" s="36">
        <v>0.25</v>
      </c>
      <c r="F33" s="37"/>
      <c r="G33" s="38"/>
      <c r="H33" s="94"/>
      <c r="I33" s="94"/>
      <c r="K33" s="38"/>
      <c r="M33" s="38"/>
      <c r="N33" s="38"/>
      <c r="O33" s="47"/>
      <c r="P33" s="32"/>
      <c r="T33" s="94"/>
      <c r="U33" s="94"/>
      <c r="V33" s="94"/>
      <c r="W33" s="94"/>
      <c r="X33" s="94"/>
      <c r="Y33" s="95"/>
      <c r="Z33" s="32"/>
      <c r="AA33" s="94"/>
      <c r="AB33" s="94"/>
      <c r="AC33" s="94"/>
      <c r="AD33" s="94"/>
      <c r="AE33" s="94"/>
      <c r="AF33" s="94"/>
      <c r="AG33" s="94"/>
      <c r="AH33" s="94"/>
      <c r="AI33" s="95"/>
      <c r="AJ33" s="32"/>
      <c r="AK33" s="94"/>
      <c r="AL33" s="94"/>
      <c r="AM33" s="94"/>
      <c r="AN33" s="94"/>
      <c r="AO33" s="94"/>
      <c r="AP33" s="94"/>
      <c r="AQ33" s="94"/>
      <c r="AR33" s="94"/>
      <c r="AS33" s="95"/>
      <c r="AT33" s="32"/>
      <c r="AU33" s="94"/>
      <c r="AV33" s="94"/>
      <c r="AW33" s="94"/>
      <c r="AX33" s="94"/>
      <c r="AY33" s="94"/>
      <c r="AZ33" s="94"/>
      <c r="BA33" s="94"/>
      <c r="BB33" s="94"/>
      <c r="BC33" s="95"/>
      <c r="BD33" s="32"/>
      <c r="BE33" s="94"/>
      <c r="BF33" s="94"/>
      <c r="BG33" s="94"/>
      <c r="BH33" s="94"/>
      <c r="BI33" s="94"/>
      <c r="BJ33" s="94"/>
      <c r="BK33" s="94"/>
      <c r="BL33" s="94"/>
      <c r="BM33" s="95"/>
      <c r="BN33" s="32"/>
      <c r="BO33" s="94"/>
      <c r="BP33" s="94"/>
      <c r="BQ33" s="94"/>
      <c r="BR33" s="94"/>
      <c r="BS33" s="94"/>
      <c r="BT33" s="94"/>
      <c r="BU33" s="94"/>
      <c r="BV33" s="94"/>
      <c r="BW33" s="96"/>
      <c r="BX33" s="33"/>
      <c r="BY33" s="94"/>
      <c r="BZ33" s="94"/>
      <c r="CA33" s="94"/>
      <c r="CB33" s="94"/>
      <c r="CC33" s="94"/>
      <c r="CD33" s="94"/>
      <c r="CE33" s="94"/>
      <c r="CF33" s="94"/>
      <c r="CG33" s="95"/>
      <c r="CH33" s="32"/>
      <c r="CI33" s="94"/>
      <c r="CJ33" s="94"/>
      <c r="CK33" s="94"/>
      <c r="CL33" s="94"/>
      <c r="CM33" s="94"/>
      <c r="CN33" s="94"/>
      <c r="CO33" s="94"/>
      <c r="CP33" s="94"/>
      <c r="CQ33" s="95"/>
      <c r="CR33" s="32"/>
      <c r="CS33" s="94"/>
      <c r="CT33" s="94"/>
      <c r="CU33" s="94"/>
      <c r="CV33" s="94"/>
      <c r="CW33" s="94"/>
      <c r="CX33" s="94"/>
      <c r="CY33" s="94"/>
      <c r="CZ33" s="94"/>
      <c r="DA33" s="95"/>
      <c r="DB33" s="32"/>
      <c r="DC33" s="94"/>
      <c r="DD33" s="94"/>
      <c r="DE33" s="94"/>
      <c r="DF33" s="94"/>
      <c r="DG33" s="94"/>
      <c r="DH33" s="94"/>
      <c r="DI33" s="94"/>
      <c r="DJ33" s="94"/>
      <c r="DK33" s="96"/>
      <c r="DL33" s="33"/>
      <c r="DM33" s="94"/>
      <c r="DN33" s="94"/>
      <c r="DO33" s="94"/>
      <c r="DP33" s="94"/>
      <c r="DQ33" s="94"/>
      <c r="DR33" s="94"/>
      <c r="DS33" s="94"/>
      <c r="DT33" s="94"/>
      <c r="DU33" s="95"/>
      <c r="DV33" s="32"/>
      <c r="DW33" s="94"/>
      <c r="DX33" s="94"/>
      <c r="DY33" s="94"/>
      <c r="DZ33" s="94"/>
      <c r="EA33" s="94"/>
      <c r="EB33" s="94"/>
      <c r="EC33" s="94"/>
      <c r="ED33" s="94"/>
      <c r="EE33" s="95"/>
      <c r="EF33" s="32"/>
      <c r="EG33" s="94"/>
      <c r="EH33" s="94"/>
      <c r="EI33" s="94"/>
      <c r="EJ33" s="94"/>
      <c r="EK33" s="94"/>
      <c r="EL33" s="94"/>
      <c r="EM33" s="94"/>
      <c r="EN33" s="94"/>
      <c r="EO33" s="95"/>
      <c r="EP33" s="32"/>
      <c r="EQ33" s="94"/>
      <c r="ER33" s="94"/>
      <c r="ES33" s="94"/>
      <c r="ET33" s="94"/>
      <c r="EU33" s="94"/>
      <c r="EV33" s="94"/>
      <c r="EW33" s="94"/>
      <c r="EX33" s="94"/>
      <c r="EY33" s="96"/>
      <c r="EZ33" s="33"/>
      <c r="FA33" s="94"/>
      <c r="FB33" s="94"/>
      <c r="FC33" s="94"/>
      <c r="FD33" s="94"/>
      <c r="FE33" s="94"/>
      <c r="FF33" s="94"/>
      <c r="FG33" s="94"/>
      <c r="FH33" s="94"/>
      <c r="FI33" s="95"/>
      <c r="FJ33" s="32"/>
      <c r="FK33" s="94"/>
      <c r="FL33" s="94"/>
      <c r="FM33" s="94"/>
      <c r="FN33" s="94"/>
      <c r="FO33" s="94"/>
      <c r="FP33" s="94"/>
      <c r="FQ33" s="94"/>
      <c r="FR33" s="94"/>
      <c r="FS33" s="95"/>
      <c r="FT33" s="32"/>
      <c r="FU33" s="94"/>
      <c r="FV33" s="94"/>
      <c r="FW33" s="94"/>
      <c r="FX33" s="94"/>
      <c r="FY33" s="94"/>
      <c r="FZ33" s="94"/>
      <c r="GA33" s="94"/>
      <c r="GB33" s="94"/>
      <c r="GC33" s="95"/>
      <c r="GD33" s="32"/>
      <c r="GE33" s="94"/>
      <c r="GF33" s="94"/>
      <c r="GG33" s="94"/>
      <c r="GH33" s="94"/>
      <c r="GI33" s="94"/>
      <c r="GJ33" s="94"/>
      <c r="GK33" s="94"/>
      <c r="GL33" s="94"/>
      <c r="GM33" s="96"/>
      <c r="GN33" s="33"/>
      <c r="GO33" s="94"/>
      <c r="GP33" s="94"/>
      <c r="GQ33" s="94"/>
      <c r="GR33" s="94"/>
      <c r="GS33" s="94"/>
      <c r="GT33" s="94"/>
      <c r="GU33" s="94"/>
      <c r="GV33" s="94"/>
      <c r="GW33" s="95"/>
      <c r="GX33" s="32"/>
      <c r="GY33" s="94"/>
      <c r="GZ33" s="94"/>
      <c r="HA33" s="94"/>
      <c r="HB33" s="94"/>
      <c r="HC33" s="94"/>
      <c r="HD33" s="94"/>
      <c r="HE33" s="94"/>
      <c r="HF33" s="94"/>
      <c r="HG33" s="95"/>
      <c r="HH33" s="32"/>
      <c r="HI33" s="94"/>
      <c r="HJ33" s="94"/>
      <c r="HK33" s="94"/>
      <c r="HL33" s="94"/>
      <c r="HM33" s="94"/>
      <c r="HN33" s="94"/>
      <c r="HO33" s="94"/>
      <c r="HP33" s="94"/>
      <c r="HQ33" s="95"/>
      <c r="HR33" s="32"/>
      <c r="HS33" s="94"/>
      <c r="HT33" s="94"/>
      <c r="HU33" s="94"/>
      <c r="HV33" s="94"/>
      <c r="HW33" s="94"/>
      <c r="HX33" s="94"/>
      <c r="HY33" s="94"/>
      <c r="HZ33" s="94"/>
      <c r="IA33" s="96"/>
      <c r="IB33" s="33"/>
      <c r="IC33" s="94"/>
      <c r="ID33" s="94"/>
      <c r="IE33" s="94"/>
      <c r="IF33" s="94"/>
      <c r="IG33" s="94"/>
      <c r="IH33" s="94"/>
      <c r="II33" s="94"/>
      <c r="IJ33" s="94"/>
      <c r="IK33" s="95"/>
      <c r="IL33" s="32"/>
      <c r="IM33" s="94"/>
      <c r="IN33" s="94"/>
      <c r="IO33" s="94"/>
      <c r="IP33" s="94"/>
      <c r="IQ33" s="94"/>
      <c r="IR33" s="94"/>
      <c r="IS33" s="94"/>
      <c r="IT33" s="94"/>
      <c r="IU33" s="95"/>
      <c r="IV33" s="32"/>
      <c r="IW33" s="94"/>
      <c r="IX33" s="94"/>
      <c r="IY33" s="94"/>
      <c r="IZ33" s="94"/>
      <c r="JA33" s="94"/>
      <c r="JB33" s="94"/>
      <c r="JC33" s="94"/>
      <c r="JD33" s="94"/>
      <c r="JE33" s="95"/>
      <c r="JF33" s="32"/>
      <c r="JG33" s="94"/>
      <c r="JH33" s="94"/>
      <c r="JI33" s="94"/>
      <c r="JJ33" s="94"/>
      <c r="JK33" s="94"/>
      <c r="JL33" s="94"/>
      <c r="JM33" s="94"/>
      <c r="JN33" s="94"/>
      <c r="JO33" s="95"/>
    </row>
    <row r="34" spans="1:275" x14ac:dyDescent="0.2">
      <c r="A34" s="93" t="s">
        <v>136</v>
      </c>
      <c r="B34" s="35">
        <v>3</v>
      </c>
      <c r="C34" s="35" t="s">
        <v>25</v>
      </c>
      <c r="D34" s="35">
        <v>42</v>
      </c>
      <c r="E34" s="36">
        <v>0.25</v>
      </c>
      <c r="F34" s="37"/>
      <c r="G34" s="38"/>
      <c r="H34" s="94"/>
      <c r="I34" s="94"/>
      <c r="K34" s="38"/>
      <c r="M34" s="38"/>
      <c r="N34" s="38"/>
      <c r="O34" s="47"/>
      <c r="P34" s="32"/>
      <c r="T34" s="94"/>
      <c r="U34" s="94"/>
      <c r="V34" s="94"/>
      <c r="W34" s="94"/>
      <c r="X34" s="94"/>
      <c r="Y34" s="95"/>
      <c r="Z34" s="32"/>
      <c r="AA34" s="94"/>
      <c r="AB34" s="94"/>
      <c r="AC34" s="94"/>
      <c r="AD34" s="94"/>
      <c r="AE34" s="94"/>
      <c r="AF34" s="94"/>
      <c r="AG34" s="94"/>
      <c r="AH34" s="94"/>
      <c r="AI34" s="95"/>
      <c r="AJ34" s="32"/>
      <c r="AK34" s="94"/>
      <c r="AL34" s="94"/>
      <c r="AM34" s="94"/>
      <c r="AN34" s="94"/>
      <c r="AO34" s="94"/>
      <c r="AP34" s="94"/>
      <c r="AQ34" s="94"/>
      <c r="AR34" s="94"/>
      <c r="AS34" s="95"/>
      <c r="AT34" s="32"/>
      <c r="AU34" s="94"/>
      <c r="AV34" s="94"/>
      <c r="AW34" s="94"/>
      <c r="AX34" s="94"/>
      <c r="AY34" s="94"/>
      <c r="AZ34" s="94"/>
      <c r="BA34" s="94"/>
      <c r="BB34" s="94"/>
      <c r="BC34" s="95"/>
      <c r="BD34" s="32"/>
      <c r="BE34" s="94"/>
      <c r="BF34" s="94"/>
      <c r="BG34" s="94"/>
      <c r="BH34" s="94"/>
      <c r="BI34" s="94"/>
      <c r="BJ34" s="94"/>
      <c r="BK34" s="94"/>
      <c r="BL34" s="94"/>
      <c r="BM34" s="95"/>
      <c r="BN34" s="32"/>
      <c r="BO34" s="94"/>
      <c r="BP34" s="94"/>
      <c r="BQ34" s="94"/>
      <c r="BR34" s="94"/>
      <c r="BS34" s="94"/>
      <c r="BT34" s="94"/>
      <c r="BU34" s="94"/>
      <c r="BV34" s="94"/>
      <c r="BW34" s="96"/>
      <c r="BX34" s="33"/>
      <c r="BY34" s="94"/>
      <c r="BZ34" s="94"/>
      <c r="CA34" s="94"/>
      <c r="CB34" s="94"/>
      <c r="CC34" s="94"/>
      <c r="CD34" s="94"/>
      <c r="CE34" s="94"/>
      <c r="CF34" s="94"/>
      <c r="CG34" s="95"/>
      <c r="CH34" s="32"/>
      <c r="CI34" s="94"/>
      <c r="CJ34" s="94"/>
      <c r="CK34" s="94"/>
      <c r="CL34" s="94"/>
      <c r="CM34" s="94"/>
      <c r="CN34" s="94"/>
      <c r="CO34" s="94"/>
      <c r="CP34" s="94"/>
      <c r="CQ34" s="95"/>
      <c r="CR34" s="32"/>
      <c r="CS34" s="94"/>
      <c r="CT34" s="94"/>
      <c r="CU34" s="94"/>
      <c r="CV34" s="94"/>
      <c r="CW34" s="94"/>
      <c r="CX34" s="94"/>
      <c r="CY34" s="94"/>
      <c r="CZ34" s="94"/>
      <c r="DA34" s="95"/>
      <c r="DB34" s="32"/>
      <c r="DC34" s="94"/>
      <c r="DD34" s="94"/>
      <c r="DE34" s="94"/>
      <c r="DF34" s="94"/>
      <c r="DG34" s="94"/>
      <c r="DH34" s="94"/>
      <c r="DI34" s="94"/>
      <c r="DJ34" s="94"/>
      <c r="DK34" s="96"/>
      <c r="DL34" s="33"/>
      <c r="DM34" s="94"/>
      <c r="DN34" s="94"/>
      <c r="DO34" s="94"/>
      <c r="DP34" s="94"/>
      <c r="DQ34" s="94"/>
      <c r="DR34" s="94"/>
      <c r="DS34" s="94"/>
      <c r="DT34" s="94"/>
      <c r="DU34" s="95"/>
      <c r="DV34" s="32"/>
      <c r="DW34" s="94"/>
      <c r="DX34" s="94"/>
      <c r="DY34" s="94"/>
      <c r="DZ34" s="94"/>
      <c r="EA34" s="94"/>
      <c r="EB34" s="94"/>
      <c r="EC34" s="94"/>
      <c r="ED34" s="94"/>
      <c r="EE34" s="95"/>
      <c r="EF34" s="32"/>
      <c r="EG34" s="94"/>
      <c r="EH34" s="94"/>
      <c r="EI34" s="94"/>
      <c r="EJ34" s="94"/>
      <c r="EK34" s="94"/>
      <c r="EL34" s="94"/>
      <c r="EM34" s="94"/>
      <c r="EN34" s="94"/>
      <c r="EO34" s="95"/>
      <c r="EP34" s="32"/>
      <c r="EQ34" s="94"/>
      <c r="ER34" s="94"/>
      <c r="ES34" s="94"/>
      <c r="ET34" s="94"/>
      <c r="EU34" s="94"/>
      <c r="EV34" s="94"/>
      <c r="EW34" s="94"/>
      <c r="EX34" s="94"/>
      <c r="EY34" s="96"/>
      <c r="EZ34" s="33"/>
      <c r="FA34" s="94"/>
      <c r="FB34" s="94"/>
      <c r="FC34" s="94"/>
      <c r="FD34" s="94"/>
      <c r="FE34" s="94"/>
      <c r="FF34" s="94"/>
      <c r="FG34" s="94"/>
      <c r="FH34" s="94"/>
      <c r="FI34" s="95"/>
      <c r="FJ34" s="32"/>
      <c r="FK34" s="94"/>
      <c r="FL34" s="94"/>
      <c r="FM34" s="94"/>
      <c r="FN34" s="94"/>
      <c r="FO34" s="94"/>
      <c r="FP34" s="94"/>
      <c r="FQ34" s="94"/>
      <c r="FR34" s="94"/>
      <c r="FS34" s="95"/>
      <c r="FT34" s="32"/>
      <c r="FU34" s="94"/>
      <c r="FV34" s="94"/>
      <c r="FW34" s="94"/>
      <c r="FX34" s="94"/>
      <c r="FY34" s="94"/>
      <c r="FZ34" s="94"/>
      <c r="GA34" s="94"/>
      <c r="GB34" s="94"/>
      <c r="GC34" s="95"/>
      <c r="GD34" s="32"/>
      <c r="GE34" s="94"/>
      <c r="GF34" s="94"/>
      <c r="GG34" s="94"/>
      <c r="GH34" s="94"/>
      <c r="GI34" s="94"/>
      <c r="GJ34" s="94"/>
      <c r="GK34" s="94"/>
      <c r="GL34" s="94"/>
      <c r="GM34" s="96"/>
      <c r="GN34" s="33"/>
      <c r="GO34" s="94"/>
      <c r="GP34" s="94"/>
      <c r="GQ34" s="94"/>
      <c r="GR34" s="94"/>
      <c r="GS34" s="94"/>
      <c r="GT34" s="94"/>
      <c r="GU34" s="94"/>
      <c r="GV34" s="94"/>
      <c r="GW34" s="95"/>
      <c r="GX34" s="32"/>
      <c r="GY34" s="94"/>
      <c r="GZ34" s="94"/>
      <c r="HA34" s="94"/>
      <c r="HB34" s="94"/>
      <c r="HC34" s="94"/>
      <c r="HD34" s="94"/>
      <c r="HE34" s="94"/>
      <c r="HF34" s="94"/>
      <c r="HG34" s="95"/>
      <c r="HH34" s="32"/>
      <c r="HI34" s="94"/>
      <c r="HJ34" s="94"/>
      <c r="HK34" s="94"/>
      <c r="HL34" s="94"/>
      <c r="HM34" s="94"/>
      <c r="HN34" s="94"/>
      <c r="HO34" s="94"/>
      <c r="HP34" s="94"/>
      <c r="HQ34" s="95"/>
      <c r="HR34" s="32"/>
      <c r="HS34" s="94"/>
      <c r="HT34" s="94"/>
      <c r="HU34" s="94"/>
      <c r="HV34" s="94"/>
      <c r="HW34" s="94"/>
      <c r="HX34" s="94"/>
      <c r="HY34" s="94"/>
      <c r="HZ34" s="94"/>
      <c r="IA34" s="96"/>
      <c r="IB34" s="33"/>
      <c r="IC34" s="94"/>
      <c r="ID34" s="94"/>
      <c r="IE34" s="94"/>
      <c r="IF34" s="94"/>
      <c r="IG34" s="94"/>
      <c r="IH34" s="94"/>
      <c r="II34" s="94"/>
      <c r="IJ34" s="94"/>
      <c r="IK34" s="95"/>
      <c r="IL34" s="32"/>
      <c r="IM34" s="94"/>
      <c r="IN34" s="94"/>
      <c r="IO34" s="94"/>
      <c r="IP34" s="94"/>
      <c r="IQ34" s="94"/>
      <c r="IR34" s="94"/>
      <c r="IS34" s="94"/>
      <c r="IT34" s="94"/>
      <c r="IU34" s="95"/>
      <c r="IV34" s="32"/>
      <c r="IW34" s="94"/>
      <c r="IX34" s="94"/>
      <c r="IY34" s="94"/>
      <c r="IZ34" s="94"/>
      <c r="JA34" s="94"/>
      <c r="JB34" s="94"/>
      <c r="JC34" s="94"/>
      <c r="JD34" s="94"/>
      <c r="JE34" s="95"/>
      <c r="JF34" s="32"/>
      <c r="JG34" s="94"/>
      <c r="JH34" s="94"/>
      <c r="JI34" s="94"/>
      <c r="JJ34" s="94"/>
      <c r="JK34" s="94"/>
      <c r="JL34" s="94"/>
      <c r="JM34" s="94"/>
      <c r="JN34" s="94"/>
      <c r="JO34" s="95"/>
    </row>
    <row r="35" spans="1:275" x14ac:dyDescent="0.2">
      <c r="A35" s="93" t="s">
        <v>137</v>
      </c>
      <c r="B35" s="35">
        <v>4</v>
      </c>
      <c r="C35" s="35" t="s">
        <v>26</v>
      </c>
      <c r="D35" s="35">
        <v>88</v>
      </c>
      <c r="E35" s="36">
        <v>0.25</v>
      </c>
      <c r="F35" s="37"/>
      <c r="G35" s="38"/>
      <c r="H35" s="94"/>
      <c r="I35" s="94"/>
      <c r="K35" s="38"/>
      <c r="M35" s="38"/>
      <c r="N35" s="38"/>
      <c r="O35" s="47"/>
      <c r="P35" s="32"/>
      <c r="T35" s="94"/>
      <c r="U35" s="94"/>
      <c r="V35" s="94"/>
      <c r="W35" s="94"/>
      <c r="X35" s="94"/>
      <c r="Y35" s="95"/>
      <c r="Z35" s="32"/>
      <c r="AA35" s="94"/>
      <c r="AB35" s="94"/>
      <c r="AC35" s="94"/>
      <c r="AD35" s="94"/>
      <c r="AE35" s="94"/>
      <c r="AF35" s="94"/>
      <c r="AG35" s="94"/>
      <c r="AH35" s="94"/>
      <c r="AI35" s="95"/>
      <c r="AJ35" s="32"/>
      <c r="AK35" s="94"/>
      <c r="AL35" s="94"/>
      <c r="AM35" s="94"/>
      <c r="AN35" s="94"/>
      <c r="AO35" s="94"/>
      <c r="AP35" s="94"/>
      <c r="AQ35" s="94"/>
      <c r="AR35" s="94"/>
      <c r="AS35" s="95"/>
      <c r="AT35" s="32"/>
      <c r="AU35" s="94"/>
      <c r="AV35" s="94"/>
      <c r="AW35" s="94"/>
      <c r="AX35" s="94"/>
      <c r="AY35" s="94"/>
      <c r="AZ35" s="94"/>
      <c r="BA35" s="94"/>
      <c r="BB35" s="94"/>
      <c r="BC35" s="95"/>
      <c r="BD35" s="32"/>
      <c r="BE35" s="94"/>
      <c r="BF35" s="94"/>
      <c r="BG35" s="94"/>
      <c r="BH35" s="94"/>
      <c r="BI35" s="94"/>
      <c r="BJ35" s="94"/>
      <c r="BK35" s="94"/>
      <c r="BL35" s="94"/>
      <c r="BM35" s="95"/>
      <c r="BN35" s="32"/>
      <c r="BO35" s="94"/>
      <c r="BP35" s="94"/>
      <c r="BQ35" s="94"/>
      <c r="BR35" s="94"/>
      <c r="BS35" s="94"/>
      <c r="BT35" s="94"/>
      <c r="BU35" s="94"/>
      <c r="BV35" s="94"/>
      <c r="BW35" s="96"/>
      <c r="BX35" s="33"/>
      <c r="BY35" s="94"/>
      <c r="BZ35" s="94"/>
      <c r="CA35" s="94"/>
      <c r="CB35" s="94"/>
      <c r="CC35" s="94"/>
      <c r="CD35" s="94"/>
      <c r="CE35" s="94"/>
      <c r="CF35" s="94"/>
      <c r="CG35" s="95"/>
      <c r="CH35" s="32"/>
      <c r="CI35" s="94"/>
      <c r="CJ35" s="94"/>
      <c r="CK35" s="94"/>
      <c r="CL35" s="94"/>
      <c r="CM35" s="94"/>
      <c r="CN35" s="94"/>
      <c r="CO35" s="94"/>
      <c r="CP35" s="94"/>
      <c r="CQ35" s="95"/>
      <c r="CR35" s="32"/>
      <c r="CS35" s="94"/>
      <c r="CT35" s="94"/>
      <c r="CU35" s="94"/>
      <c r="CV35" s="94"/>
      <c r="CW35" s="94"/>
      <c r="CX35" s="94"/>
      <c r="CY35" s="94"/>
      <c r="CZ35" s="94"/>
      <c r="DA35" s="95"/>
      <c r="DB35" s="32"/>
      <c r="DC35" s="94"/>
      <c r="DD35" s="94"/>
      <c r="DE35" s="94"/>
      <c r="DF35" s="94"/>
      <c r="DG35" s="94"/>
      <c r="DH35" s="94"/>
      <c r="DI35" s="94"/>
      <c r="DJ35" s="94"/>
      <c r="DK35" s="96"/>
      <c r="DL35" s="33"/>
      <c r="DM35" s="94"/>
      <c r="DN35" s="94"/>
      <c r="DO35" s="94"/>
      <c r="DP35" s="94"/>
      <c r="DQ35" s="94"/>
      <c r="DR35" s="94"/>
      <c r="DS35" s="94"/>
      <c r="DT35" s="94"/>
      <c r="DU35" s="95"/>
      <c r="DV35" s="32"/>
      <c r="DW35" s="94"/>
      <c r="DX35" s="94"/>
      <c r="DY35" s="94"/>
      <c r="DZ35" s="94"/>
      <c r="EA35" s="94"/>
      <c r="EB35" s="94"/>
      <c r="EC35" s="94"/>
      <c r="ED35" s="94"/>
      <c r="EE35" s="95"/>
      <c r="EF35" s="32"/>
      <c r="EG35" s="94"/>
      <c r="EH35" s="94"/>
      <c r="EI35" s="94"/>
      <c r="EJ35" s="94"/>
      <c r="EK35" s="94"/>
      <c r="EL35" s="94"/>
      <c r="EM35" s="94"/>
      <c r="EN35" s="94"/>
      <c r="EO35" s="95"/>
      <c r="EP35" s="32"/>
      <c r="EQ35" s="94"/>
      <c r="ER35" s="94"/>
      <c r="ES35" s="94"/>
      <c r="ET35" s="94"/>
      <c r="EU35" s="94"/>
      <c r="EV35" s="94"/>
      <c r="EW35" s="94"/>
      <c r="EX35" s="94"/>
      <c r="EY35" s="96"/>
      <c r="EZ35" s="33"/>
      <c r="FA35" s="94"/>
      <c r="FB35" s="94"/>
      <c r="FC35" s="94"/>
      <c r="FD35" s="94"/>
      <c r="FE35" s="94"/>
      <c r="FF35" s="94"/>
      <c r="FG35" s="94"/>
      <c r="FH35" s="94"/>
      <c r="FI35" s="95"/>
      <c r="FJ35" s="32"/>
      <c r="FK35" s="94"/>
      <c r="FL35" s="94"/>
      <c r="FM35" s="94"/>
      <c r="FN35" s="94"/>
      <c r="FO35" s="94"/>
      <c r="FP35" s="94"/>
      <c r="FQ35" s="94"/>
      <c r="FR35" s="94"/>
      <c r="FS35" s="95"/>
      <c r="FT35" s="32"/>
      <c r="FU35" s="94"/>
      <c r="FV35" s="94"/>
      <c r="FW35" s="94"/>
      <c r="FX35" s="94"/>
      <c r="FY35" s="94"/>
      <c r="FZ35" s="94"/>
      <c r="GA35" s="94"/>
      <c r="GB35" s="94"/>
      <c r="GC35" s="95"/>
      <c r="GD35" s="32"/>
      <c r="GE35" s="94"/>
      <c r="GF35" s="94"/>
      <c r="GG35" s="94"/>
      <c r="GH35" s="94"/>
      <c r="GI35" s="94"/>
      <c r="GJ35" s="94"/>
      <c r="GK35" s="94"/>
      <c r="GL35" s="94"/>
      <c r="GM35" s="96"/>
      <c r="GN35" s="33"/>
      <c r="GO35" s="94"/>
      <c r="GP35" s="94"/>
      <c r="GQ35" s="94"/>
      <c r="GR35" s="94"/>
      <c r="GS35" s="94"/>
      <c r="GT35" s="94"/>
      <c r="GU35" s="94"/>
      <c r="GV35" s="94"/>
      <c r="GW35" s="95"/>
      <c r="GX35" s="32"/>
      <c r="GY35" s="94"/>
      <c r="GZ35" s="94"/>
      <c r="HA35" s="94"/>
      <c r="HB35" s="94"/>
      <c r="HC35" s="94"/>
      <c r="HD35" s="94"/>
      <c r="HE35" s="94"/>
      <c r="HF35" s="94"/>
      <c r="HG35" s="95"/>
      <c r="HH35" s="32"/>
      <c r="HI35" s="94"/>
      <c r="HJ35" s="94"/>
      <c r="HK35" s="94"/>
      <c r="HL35" s="94"/>
      <c r="HM35" s="94"/>
      <c r="HN35" s="94"/>
      <c r="HO35" s="94"/>
      <c r="HP35" s="94"/>
      <c r="HQ35" s="95"/>
      <c r="HR35" s="32"/>
      <c r="HS35" s="94"/>
      <c r="HT35" s="94"/>
      <c r="HU35" s="94"/>
      <c r="HV35" s="94"/>
      <c r="HW35" s="94"/>
      <c r="HX35" s="94"/>
      <c r="HY35" s="94"/>
      <c r="HZ35" s="94"/>
      <c r="IA35" s="96"/>
      <c r="IB35" s="33"/>
      <c r="IC35" s="94"/>
      <c r="ID35" s="94"/>
      <c r="IE35" s="94"/>
      <c r="IF35" s="94"/>
      <c r="IG35" s="94"/>
      <c r="IH35" s="94"/>
      <c r="II35" s="94"/>
      <c r="IJ35" s="94"/>
      <c r="IK35" s="95"/>
      <c r="IL35" s="32"/>
      <c r="IM35" s="94"/>
      <c r="IN35" s="94"/>
      <c r="IO35" s="94"/>
      <c r="IP35" s="94"/>
      <c r="IQ35" s="94"/>
      <c r="IR35" s="94"/>
      <c r="IS35" s="94"/>
      <c r="IT35" s="94"/>
      <c r="IU35" s="95"/>
      <c r="IV35" s="32"/>
      <c r="IW35" s="94"/>
      <c r="IX35" s="94"/>
      <c r="IY35" s="94"/>
      <c r="IZ35" s="94"/>
      <c r="JA35" s="94"/>
      <c r="JB35" s="94"/>
      <c r="JC35" s="94"/>
      <c r="JD35" s="94"/>
      <c r="JE35" s="95"/>
      <c r="JF35" s="32"/>
      <c r="JG35" s="94"/>
      <c r="JH35" s="94"/>
      <c r="JI35" s="94"/>
      <c r="JJ35" s="94"/>
      <c r="JK35" s="94"/>
      <c r="JL35" s="94"/>
      <c r="JM35" s="94"/>
      <c r="JN35" s="94"/>
      <c r="JO35" s="95"/>
    </row>
    <row r="36" spans="1:275" x14ac:dyDescent="0.2">
      <c r="A36" s="93" t="s">
        <v>138</v>
      </c>
      <c r="B36" s="35">
        <v>2</v>
      </c>
      <c r="C36" s="35" t="s">
        <v>27</v>
      </c>
      <c r="D36" s="35">
        <v>60</v>
      </c>
      <c r="E36" s="36">
        <v>0.25</v>
      </c>
      <c r="F36" s="37"/>
      <c r="G36" s="38"/>
      <c r="H36" s="94"/>
      <c r="I36" s="94"/>
      <c r="K36" s="38"/>
      <c r="M36" s="38"/>
      <c r="N36" s="38"/>
      <c r="O36" s="47"/>
      <c r="P36" s="32"/>
      <c r="T36" s="94"/>
      <c r="U36" s="94"/>
      <c r="V36" s="94"/>
      <c r="W36" s="94"/>
      <c r="X36" s="94"/>
      <c r="Y36" s="95"/>
      <c r="Z36" s="32"/>
      <c r="AA36" s="94"/>
      <c r="AB36" s="94"/>
      <c r="AC36" s="94"/>
      <c r="AD36" s="94"/>
      <c r="AE36" s="94"/>
      <c r="AF36" s="94"/>
      <c r="AG36" s="94"/>
      <c r="AH36" s="94"/>
      <c r="AI36" s="95"/>
      <c r="AJ36" s="32"/>
      <c r="AK36" s="94"/>
      <c r="AL36" s="94"/>
      <c r="AM36" s="94"/>
      <c r="AN36" s="94"/>
      <c r="AO36" s="94"/>
      <c r="AP36" s="94"/>
      <c r="AQ36" s="94"/>
      <c r="AR36" s="94"/>
      <c r="AS36" s="95"/>
      <c r="AT36" s="32"/>
      <c r="AU36" s="94"/>
      <c r="AV36" s="94"/>
      <c r="AW36" s="94"/>
      <c r="AX36" s="94"/>
      <c r="AY36" s="94"/>
      <c r="AZ36" s="94"/>
      <c r="BA36" s="94"/>
      <c r="BB36" s="94"/>
      <c r="BC36" s="95"/>
      <c r="BD36" s="32"/>
      <c r="BE36" s="94"/>
      <c r="BF36" s="94"/>
      <c r="BG36" s="94"/>
      <c r="BH36" s="94"/>
      <c r="BI36" s="94"/>
      <c r="BJ36" s="94"/>
      <c r="BK36" s="94"/>
      <c r="BL36" s="94"/>
      <c r="BM36" s="95"/>
      <c r="BN36" s="32"/>
      <c r="BO36" s="94"/>
      <c r="BP36" s="94"/>
      <c r="BQ36" s="94"/>
      <c r="BR36" s="94"/>
      <c r="BS36" s="94"/>
      <c r="BT36" s="94"/>
      <c r="BU36" s="94"/>
      <c r="BV36" s="94"/>
      <c r="BW36" s="96"/>
      <c r="BX36" s="33"/>
      <c r="BY36" s="94"/>
      <c r="BZ36" s="94"/>
      <c r="CA36" s="94"/>
      <c r="CB36" s="94"/>
      <c r="CC36" s="94"/>
      <c r="CD36" s="94"/>
      <c r="CE36" s="94"/>
      <c r="CF36" s="94"/>
      <c r="CG36" s="95"/>
      <c r="CH36" s="32"/>
      <c r="CI36" s="94"/>
      <c r="CJ36" s="94"/>
      <c r="CK36" s="94"/>
      <c r="CL36" s="94"/>
      <c r="CM36" s="94"/>
      <c r="CN36" s="94"/>
      <c r="CO36" s="94"/>
      <c r="CP36" s="94"/>
      <c r="CQ36" s="95"/>
      <c r="CR36" s="32"/>
      <c r="CS36" s="94"/>
      <c r="CT36" s="94"/>
      <c r="CU36" s="94"/>
      <c r="CV36" s="94"/>
      <c r="CW36" s="94"/>
      <c r="CX36" s="94"/>
      <c r="CY36" s="94"/>
      <c r="CZ36" s="94"/>
      <c r="DA36" s="95"/>
      <c r="DB36" s="32"/>
      <c r="DC36" s="94"/>
      <c r="DD36" s="94"/>
      <c r="DE36" s="94"/>
      <c r="DF36" s="94"/>
      <c r="DG36" s="94"/>
      <c r="DH36" s="94"/>
      <c r="DI36" s="94"/>
      <c r="DJ36" s="94"/>
      <c r="DK36" s="96"/>
      <c r="DL36" s="33"/>
      <c r="DM36" s="94"/>
      <c r="DN36" s="94"/>
      <c r="DO36" s="94"/>
      <c r="DP36" s="94"/>
      <c r="DQ36" s="94"/>
      <c r="DR36" s="94"/>
      <c r="DS36" s="94"/>
      <c r="DT36" s="94"/>
      <c r="DU36" s="95"/>
      <c r="DV36" s="32"/>
      <c r="DW36" s="94"/>
      <c r="DX36" s="94"/>
      <c r="DY36" s="94"/>
      <c r="DZ36" s="94"/>
      <c r="EA36" s="94"/>
      <c r="EB36" s="94"/>
      <c r="EC36" s="94"/>
      <c r="ED36" s="94"/>
      <c r="EE36" s="95"/>
      <c r="EF36" s="32"/>
      <c r="EG36" s="94"/>
      <c r="EH36" s="94"/>
      <c r="EI36" s="94"/>
      <c r="EJ36" s="94"/>
      <c r="EK36" s="94"/>
      <c r="EL36" s="94"/>
      <c r="EM36" s="94"/>
      <c r="EN36" s="94"/>
      <c r="EO36" s="95"/>
      <c r="EP36" s="32"/>
      <c r="EQ36" s="94"/>
      <c r="ER36" s="94"/>
      <c r="ES36" s="94"/>
      <c r="ET36" s="94"/>
      <c r="EU36" s="94"/>
      <c r="EV36" s="94"/>
      <c r="EW36" s="94"/>
      <c r="EX36" s="94"/>
      <c r="EY36" s="96"/>
      <c r="EZ36" s="33"/>
      <c r="FA36" s="94"/>
      <c r="FB36" s="94"/>
      <c r="FC36" s="94"/>
      <c r="FD36" s="94"/>
      <c r="FE36" s="94"/>
      <c r="FF36" s="94"/>
      <c r="FG36" s="94"/>
      <c r="FH36" s="94"/>
      <c r="FI36" s="95"/>
      <c r="FJ36" s="32"/>
      <c r="FK36" s="94"/>
      <c r="FL36" s="94"/>
      <c r="FM36" s="94"/>
      <c r="FN36" s="94"/>
      <c r="FO36" s="94"/>
      <c r="FP36" s="94"/>
      <c r="FQ36" s="94"/>
      <c r="FR36" s="94"/>
      <c r="FS36" s="95"/>
      <c r="FT36" s="32"/>
      <c r="FU36" s="94"/>
      <c r="FV36" s="94"/>
      <c r="FW36" s="94"/>
      <c r="FX36" s="94"/>
      <c r="FY36" s="94"/>
      <c r="FZ36" s="94"/>
      <c r="GA36" s="94"/>
      <c r="GB36" s="94"/>
      <c r="GC36" s="95"/>
      <c r="GD36" s="32"/>
      <c r="GE36" s="94"/>
      <c r="GF36" s="94"/>
      <c r="GG36" s="94"/>
      <c r="GH36" s="94"/>
      <c r="GI36" s="94"/>
      <c r="GJ36" s="94"/>
      <c r="GK36" s="94"/>
      <c r="GL36" s="94"/>
      <c r="GM36" s="96"/>
      <c r="GN36" s="33"/>
      <c r="GO36" s="94"/>
      <c r="GP36" s="94"/>
      <c r="GQ36" s="94"/>
      <c r="GR36" s="94"/>
      <c r="GS36" s="94"/>
      <c r="GT36" s="94"/>
      <c r="GU36" s="94"/>
      <c r="GV36" s="94"/>
      <c r="GW36" s="95"/>
      <c r="GX36" s="32"/>
      <c r="GY36" s="94"/>
      <c r="GZ36" s="94"/>
      <c r="HA36" s="94"/>
      <c r="HB36" s="94"/>
      <c r="HC36" s="94"/>
      <c r="HD36" s="94"/>
      <c r="HE36" s="94"/>
      <c r="HF36" s="94"/>
      <c r="HG36" s="95"/>
      <c r="HH36" s="32"/>
      <c r="HI36" s="94"/>
      <c r="HJ36" s="94"/>
      <c r="HK36" s="94"/>
      <c r="HL36" s="94"/>
      <c r="HM36" s="94"/>
      <c r="HN36" s="94"/>
      <c r="HO36" s="94"/>
      <c r="HP36" s="94"/>
      <c r="HQ36" s="95"/>
      <c r="HR36" s="32"/>
      <c r="HS36" s="94"/>
      <c r="HT36" s="94"/>
      <c r="HU36" s="94"/>
      <c r="HV36" s="94"/>
      <c r="HW36" s="94"/>
      <c r="HX36" s="94"/>
      <c r="HY36" s="94"/>
      <c r="HZ36" s="94"/>
      <c r="IA36" s="96"/>
      <c r="IB36" s="33"/>
      <c r="IC36" s="94"/>
      <c r="ID36" s="94"/>
      <c r="IE36" s="94"/>
      <c r="IF36" s="94"/>
      <c r="IG36" s="94"/>
      <c r="IH36" s="94"/>
      <c r="II36" s="94"/>
      <c r="IJ36" s="94"/>
      <c r="IK36" s="95"/>
      <c r="IL36" s="32"/>
      <c r="IM36" s="94"/>
      <c r="IN36" s="94"/>
      <c r="IO36" s="94"/>
      <c r="IP36" s="94"/>
      <c r="IQ36" s="94"/>
      <c r="IR36" s="94"/>
      <c r="IS36" s="94"/>
      <c r="IT36" s="94"/>
      <c r="IU36" s="95"/>
      <c r="IV36" s="32"/>
      <c r="IW36" s="94"/>
      <c r="IX36" s="94"/>
      <c r="IY36" s="94"/>
      <c r="IZ36" s="94"/>
      <c r="JA36" s="94"/>
      <c r="JB36" s="94"/>
      <c r="JC36" s="94"/>
      <c r="JD36" s="94"/>
      <c r="JE36" s="95"/>
      <c r="JF36" s="32"/>
      <c r="JG36" s="94"/>
      <c r="JH36" s="94"/>
      <c r="JI36" s="94"/>
      <c r="JJ36" s="94"/>
      <c r="JK36" s="94"/>
      <c r="JL36" s="94"/>
      <c r="JM36" s="94"/>
      <c r="JN36" s="94"/>
      <c r="JO36" s="95"/>
    </row>
    <row r="37" spans="1:275" x14ac:dyDescent="0.2">
      <c r="A37" s="93" t="s">
        <v>139</v>
      </c>
      <c r="B37" s="35">
        <v>4</v>
      </c>
      <c r="C37" s="35" t="s">
        <v>25</v>
      </c>
      <c r="D37" s="35">
        <v>42</v>
      </c>
      <c r="E37" s="36">
        <v>0.25</v>
      </c>
      <c r="F37" s="37"/>
      <c r="G37" s="38"/>
      <c r="H37" s="94"/>
      <c r="I37" s="94"/>
      <c r="K37" s="38"/>
      <c r="M37" s="38"/>
      <c r="N37" s="38"/>
      <c r="O37" s="47"/>
      <c r="P37" s="32"/>
      <c r="T37" s="94"/>
      <c r="U37" s="94"/>
      <c r="V37" s="94"/>
      <c r="W37" s="94"/>
      <c r="X37" s="94"/>
      <c r="Y37" s="95"/>
      <c r="Z37" s="32"/>
      <c r="AA37" s="94"/>
      <c r="AB37" s="94"/>
      <c r="AC37" s="94"/>
      <c r="AD37" s="94"/>
      <c r="AE37" s="94"/>
      <c r="AF37" s="94"/>
      <c r="AG37" s="94"/>
      <c r="AH37" s="94"/>
      <c r="AI37" s="95"/>
      <c r="AJ37" s="32"/>
      <c r="AK37" s="94"/>
      <c r="AL37" s="94"/>
      <c r="AM37" s="94"/>
      <c r="AN37" s="94"/>
      <c r="AO37" s="94"/>
      <c r="AP37" s="94"/>
      <c r="AQ37" s="94"/>
      <c r="AR37" s="94"/>
      <c r="AS37" s="95"/>
      <c r="AT37" s="32"/>
      <c r="AU37" s="94"/>
      <c r="AV37" s="94"/>
      <c r="AW37" s="94"/>
      <c r="AX37" s="94"/>
      <c r="AY37" s="94"/>
      <c r="AZ37" s="94"/>
      <c r="BA37" s="94"/>
      <c r="BB37" s="94"/>
      <c r="BC37" s="95"/>
      <c r="BD37" s="32"/>
      <c r="BE37" s="94"/>
      <c r="BF37" s="94"/>
      <c r="BG37" s="94"/>
      <c r="BH37" s="94"/>
      <c r="BI37" s="94"/>
      <c r="BJ37" s="94"/>
      <c r="BK37" s="94"/>
      <c r="BL37" s="94"/>
      <c r="BM37" s="95"/>
      <c r="BN37" s="32"/>
      <c r="BO37" s="94"/>
      <c r="BP37" s="94"/>
      <c r="BQ37" s="94"/>
      <c r="BR37" s="94"/>
      <c r="BS37" s="94"/>
      <c r="BT37" s="94"/>
      <c r="BU37" s="94"/>
      <c r="BV37" s="94"/>
      <c r="BW37" s="96"/>
      <c r="BX37" s="33"/>
      <c r="BY37" s="94"/>
      <c r="BZ37" s="94"/>
      <c r="CA37" s="94"/>
      <c r="CB37" s="94"/>
      <c r="CC37" s="94"/>
      <c r="CD37" s="94"/>
      <c r="CE37" s="94"/>
      <c r="CF37" s="94"/>
      <c r="CG37" s="95"/>
      <c r="CH37" s="32"/>
      <c r="CI37" s="94"/>
      <c r="CJ37" s="94"/>
      <c r="CK37" s="94"/>
      <c r="CL37" s="94"/>
      <c r="CM37" s="94"/>
      <c r="CN37" s="94"/>
      <c r="CO37" s="94"/>
      <c r="CP37" s="94"/>
      <c r="CQ37" s="95"/>
      <c r="CR37" s="32"/>
      <c r="CS37" s="94"/>
      <c r="CT37" s="94"/>
      <c r="CU37" s="94"/>
      <c r="CV37" s="94"/>
      <c r="CW37" s="94"/>
      <c r="CX37" s="94"/>
      <c r="CY37" s="94"/>
      <c r="CZ37" s="94"/>
      <c r="DA37" s="95"/>
      <c r="DB37" s="32"/>
      <c r="DC37" s="94"/>
      <c r="DD37" s="94"/>
      <c r="DE37" s="94"/>
      <c r="DF37" s="94"/>
      <c r="DG37" s="94"/>
      <c r="DH37" s="94"/>
      <c r="DI37" s="94"/>
      <c r="DJ37" s="94"/>
      <c r="DK37" s="96"/>
      <c r="DL37" s="33"/>
      <c r="DM37" s="94"/>
      <c r="DN37" s="94"/>
      <c r="DO37" s="94"/>
      <c r="DP37" s="94"/>
      <c r="DQ37" s="94"/>
      <c r="DR37" s="94"/>
      <c r="DS37" s="94"/>
      <c r="DT37" s="94"/>
      <c r="DU37" s="95"/>
      <c r="DV37" s="32"/>
      <c r="DW37" s="94"/>
      <c r="DX37" s="94"/>
      <c r="DY37" s="94"/>
      <c r="DZ37" s="94"/>
      <c r="EA37" s="94"/>
      <c r="EB37" s="94"/>
      <c r="EC37" s="94"/>
      <c r="ED37" s="94"/>
      <c r="EE37" s="95"/>
      <c r="EF37" s="32"/>
      <c r="EG37" s="94"/>
      <c r="EH37" s="94"/>
      <c r="EI37" s="94"/>
      <c r="EJ37" s="94"/>
      <c r="EK37" s="94"/>
      <c r="EL37" s="94"/>
      <c r="EM37" s="94"/>
      <c r="EN37" s="94"/>
      <c r="EO37" s="95"/>
      <c r="EP37" s="32"/>
      <c r="EQ37" s="94"/>
      <c r="ER37" s="94"/>
      <c r="ES37" s="94"/>
      <c r="ET37" s="94"/>
      <c r="EU37" s="94"/>
      <c r="EV37" s="94"/>
      <c r="EW37" s="94"/>
      <c r="EX37" s="94"/>
      <c r="EY37" s="96"/>
      <c r="EZ37" s="33"/>
      <c r="FA37" s="94"/>
      <c r="FB37" s="94"/>
      <c r="FC37" s="94"/>
      <c r="FD37" s="94"/>
      <c r="FE37" s="94"/>
      <c r="FF37" s="94"/>
      <c r="FG37" s="94"/>
      <c r="FH37" s="94"/>
      <c r="FI37" s="95"/>
      <c r="FJ37" s="32"/>
      <c r="FK37" s="94"/>
      <c r="FL37" s="94"/>
      <c r="FM37" s="94"/>
      <c r="FN37" s="94"/>
      <c r="FO37" s="94"/>
      <c r="FP37" s="94"/>
      <c r="FQ37" s="94"/>
      <c r="FR37" s="94"/>
      <c r="FS37" s="95"/>
      <c r="FT37" s="32"/>
      <c r="FU37" s="94"/>
      <c r="FV37" s="94"/>
      <c r="FW37" s="94"/>
      <c r="FX37" s="94"/>
      <c r="FY37" s="94"/>
      <c r="FZ37" s="94"/>
      <c r="GA37" s="94"/>
      <c r="GB37" s="94"/>
      <c r="GC37" s="95"/>
      <c r="GD37" s="32"/>
      <c r="GE37" s="94"/>
      <c r="GF37" s="94"/>
      <c r="GG37" s="94"/>
      <c r="GH37" s="94"/>
      <c r="GI37" s="94"/>
      <c r="GJ37" s="94"/>
      <c r="GK37" s="94"/>
      <c r="GL37" s="94"/>
      <c r="GM37" s="96"/>
      <c r="GN37" s="33"/>
      <c r="GO37" s="94"/>
      <c r="GP37" s="94"/>
      <c r="GQ37" s="94"/>
      <c r="GR37" s="94"/>
      <c r="GS37" s="94"/>
      <c r="GT37" s="94"/>
      <c r="GU37" s="94"/>
      <c r="GV37" s="94"/>
      <c r="GW37" s="95"/>
      <c r="GX37" s="32"/>
      <c r="GY37" s="94"/>
      <c r="GZ37" s="94"/>
      <c r="HA37" s="94"/>
      <c r="HB37" s="94"/>
      <c r="HC37" s="94"/>
      <c r="HD37" s="94"/>
      <c r="HE37" s="94"/>
      <c r="HF37" s="94"/>
      <c r="HG37" s="95"/>
      <c r="HH37" s="32"/>
      <c r="HI37" s="94"/>
      <c r="HJ37" s="94"/>
      <c r="HK37" s="94"/>
      <c r="HL37" s="94"/>
      <c r="HM37" s="94"/>
      <c r="HN37" s="94"/>
      <c r="HO37" s="94"/>
      <c r="HP37" s="94"/>
      <c r="HQ37" s="95"/>
      <c r="HR37" s="32"/>
      <c r="HS37" s="94"/>
      <c r="HT37" s="94"/>
      <c r="HU37" s="94"/>
      <c r="HV37" s="94"/>
      <c r="HW37" s="94"/>
      <c r="HX37" s="94"/>
      <c r="HY37" s="94"/>
      <c r="HZ37" s="94"/>
      <c r="IA37" s="96"/>
      <c r="IB37" s="33"/>
      <c r="IC37" s="94"/>
      <c r="ID37" s="94"/>
      <c r="IE37" s="94"/>
      <c r="IF37" s="94"/>
      <c r="IG37" s="94"/>
      <c r="IH37" s="94"/>
      <c r="II37" s="94"/>
      <c r="IJ37" s="94"/>
      <c r="IK37" s="95"/>
      <c r="IL37" s="32"/>
      <c r="IM37" s="94"/>
      <c r="IN37" s="94"/>
      <c r="IO37" s="94"/>
      <c r="IP37" s="94"/>
      <c r="IQ37" s="94"/>
      <c r="IR37" s="94"/>
      <c r="IS37" s="94"/>
      <c r="IT37" s="94"/>
      <c r="IU37" s="95"/>
      <c r="IV37" s="32"/>
      <c r="IW37" s="94"/>
      <c r="IX37" s="94"/>
      <c r="IY37" s="94"/>
      <c r="IZ37" s="94"/>
      <c r="JA37" s="94"/>
      <c r="JB37" s="94"/>
      <c r="JC37" s="94"/>
      <c r="JD37" s="94"/>
      <c r="JE37" s="95"/>
      <c r="JF37" s="32"/>
      <c r="JG37" s="94"/>
      <c r="JH37" s="94"/>
      <c r="JI37" s="94"/>
      <c r="JJ37" s="94"/>
      <c r="JK37" s="94"/>
      <c r="JL37" s="94"/>
      <c r="JM37" s="94"/>
      <c r="JN37" s="94"/>
      <c r="JO37" s="95"/>
    </row>
    <row r="38" spans="1:275" x14ac:dyDescent="0.2">
      <c r="A38" s="97" t="s">
        <v>140</v>
      </c>
      <c r="B38" s="37">
        <v>3</v>
      </c>
      <c r="C38" s="37" t="s">
        <v>25</v>
      </c>
      <c r="D38" s="37">
        <v>32</v>
      </c>
      <c r="E38" s="36">
        <v>0.25</v>
      </c>
      <c r="F38" s="37">
        <f>H$16</f>
        <v>7</v>
      </c>
      <c r="G38" s="38">
        <f>I$16</f>
        <v>20</v>
      </c>
      <c r="H38" s="98"/>
      <c r="I38" s="29">
        <v>40</v>
      </c>
      <c r="J38" s="38">
        <f t="shared" ref="J38:J43" si="49">ROUNDUP(G38/I38,0)</f>
        <v>1</v>
      </c>
      <c r="K38" s="38">
        <f t="shared" ref="K38:K43" si="50">J38*$E38</f>
        <v>0.25</v>
      </c>
      <c r="L38" s="29"/>
      <c r="M38" s="38">
        <f>IFERROR(IF(ISERROR(FIND(",",L38)),IF(LEN(L38)&gt;0,J38-1,J38),J38-1-(LEN(L38)-LEN(SUBSTITUTE(L38,",","")))),"")</f>
        <v>1</v>
      </c>
      <c r="N38" s="38">
        <f t="shared" ref="N38:N43" si="51">M38*$D38/10</f>
        <v>3.2</v>
      </c>
      <c r="O38" s="47">
        <f t="shared" ref="O38:O43" si="52">IF($C38="C",$B38*ROUNDUP(G38/I38,0),IF($C38="L",2*$B38*ROUNDUP(G38/I38,0),0))</f>
        <v>3</v>
      </c>
      <c r="P38" s="32"/>
      <c r="T38" s="94"/>
      <c r="U38" s="94"/>
      <c r="V38" s="94"/>
      <c r="W38" s="94"/>
      <c r="X38" s="94"/>
      <c r="Y38" s="95"/>
      <c r="Z38" s="32"/>
      <c r="AA38" s="94"/>
      <c r="AB38" s="94"/>
      <c r="AC38" s="94"/>
      <c r="AD38" s="94"/>
      <c r="AE38" s="94"/>
      <c r="AF38" s="94"/>
      <c r="AG38" s="94"/>
      <c r="AH38" s="94"/>
      <c r="AI38" s="95"/>
      <c r="AJ38" s="32"/>
      <c r="AK38" s="94"/>
      <c r="AL38" s="94"/>
      <c r="AM38" s="94"/>
      <c r="AN38" s="94"/>
      <c r="AO38" s="94"/>
      <c r="AP38" s="94"/>
      <c r="AQ38" s="94"/>
      <c r="AR38" s="94"/>
      <c r="AS38" s="95"/>
      <c r="AT38" s="32"/>
      <c r="AU38" s="94"/>
      <c r="AV38" s="94"/>
      <c r="AW38" s="94"/>
      <c r="AX38" s="94"/>
      <c r="AY38" s="94"/>
      <c r="AZ38" s="94"/>
      <c r="BA38" s="94"/>
      <c r="BB38" s="94"/>
      <c r="BC38" s="95"/>
      <c r="BD38" s="32"/>
      <c r="BE38" s="94"/>
      <c r="BF38" s="94"/>
      <c r="BG38" s="94"/>
      <c r="BH38" s="94"/>
      <c r="BI38" s="94"/>
      <c r="BJ38" s="94"/>
      <c r="BK38" s="94"/>
      <c r="BL38" s="94"/>
      <c r="BM38" s="95"/>
      <c r="BN38" s="32"/>
      <c r="BO38" s="94"/>
      <c r="BP38" s="94"/>
      <c r="BQ38" s="94"/>
      <c r="BR38" s="94"/>
      <c r="BS38" s="94"/>
      <c r="BT38" s="94"/>
      <c r="BU38" s="94"/>
      <c r="BV38" s="94"/>
      <c r="BW38" s="96"/>
      <c r="BX38" s="33"/>
      <c r="BY38" s="94"/>
      <c r="BZ38" s="94"/>
      <c r="CA38" s="94"/>
      <c r="CB38" s="94"/>
      <c r="CC38" s="94"/>
      <c r="CD38" s="94"/>
      <c r="CE38" s="94"/>
      <c r="CF38" s="94"/>
      <c r="CG38" s="95"/>
      <c r="CH38" s="32"/>
      <c r="CI38" s="94"/>
      <c r="CJ38" s="94"/>
      <c r="CK38" s="94"/>
      <c r="CL38" s="94"/>
      <c r="CM38" s="94"/>
      <c r="CN38" s="94"/>
      <c r="CO38" s="94"/>
      <c r="CP38" s="94"/>
      <c r="CQ38" s="95"/>
      <c r="CR38" s="32"/>
      <c r="CS38" s="94"/>
      <c r="CT38" s="94"/>
      <c r="CU38" s="94"/>
      <c r="CV38" s="94"/>
      <c r="CW38" s="94"/>
      <c r="CX38" s="94"/>
      <c r="CY38" s="94"/>
      <c r="CZ38" s="94"/>
      <c r="DA38" s="95"/>
      <c r="DB38" s="32"/>
      <c r="DC38" s="94"/>
      <c r="DD38" s="94"/>
      <c r="DE38" s="94"/>
      <c r="DF38" s="94"/>
      <c r="DG38" s="94"/>
      <c r="DH38" s="94"/>
      <c r="DI38" s="94"/>
      <c r="DJ38" s="94"/>
      <c r="DK38" s="96"/>
      <c r="DL38" s="33"/>
      <c r="DM38" s="94"/>
      <c r="DN38" s="94"/>
      <c r="DO38" s="94"/>
      <c r="DP38" s="94"/>
      <c r="DQ38" s="94"/>
      <c r="DR38" s="94"/>
      <c r="DS38" s="94"/>
      <c r="DT38" s="94"/>
      <c r="DU38" s="95"/>
      <c r="DV38" s="32"/>
      <c r="DW38" s="94"/>
      <c r="DX38" s="94"/>
      <c r="DY38" s="94"/>
      <c r="DZ38" s="94"/>
      <c r="EA38" s="94"/>
      <c r="EB38" s="94"/>
      <c r="EC38" s="94"/>
      <c r="ED38" s="94"/>
      <c r="EE38" s="95"/>
      <c r="EF38" s="32"/>
      <c r="EG38" s="94"/>
      <c r="EH38" s="94"/>
      <c r="EI38" s="94"/>
      <c r="EJ38" s="94"/>
      <c r="EK38" s="94"/>
      <c r="EL38" s="94"/>
      <c r="EM38" s="94"/>
      <c r="EN38" s="94"/>
      <c r="EO38" s="95"/>
      <c r="EP38" s="32"/>
      <c r="EQ38" s="94"/>
      <c r="ER38" s="94"/>
      <c r="ES38" s="94"/>
      <c r="ET38" s="94"/>
      <c r="EU38" s="94"/>
      <c r="EV38" s="94"/>
      <c r="EW38" s="94"/>
      <c r="EX38" s="94"/>
      <c r="EY38" s="96"/>
      <c r="EZ38" s="33"/>
      <c r="FA38" s="94"/>
      <c r="FB38" s="94"/>
      <c r="FC38" s="94"/>
      <c r="FD38" s="94"/>
      <c r="FE38" s="94"/>
      <c r="FF38" s="94"/>
      <c r="FG38" s="94"/>
      <c r="FH38" s="94"/>
      <c r="FI38" s="95"/>
      <c r="FJ38" s="32"/>
      <c r="FK38" s="94"/>
      <c r="FL38" s="94"/>
      <c r="FM38" s="94"/>
      <c r="FN38" s="94"/>
      <c r="FO38" s="94"/>
      <c r="FP38" s="94"/>
      <c r="FQ38" s="94"/>
      <c r="FR38" s="94"/>
      <c r="FS38" s="95"/>
      <c r="FT38" s="32"/>
      <c r="FU38" s="94"/>
      <c r="FV38" s="94"/>
      <c r="FW38" s="94"/>
      <c r="FX38" s="94"/>
      <c r="FY38" s="94"/>
      <c r="FZ38" s="94"/>
      <c r="GA38" s="94"/>
      <c r="GB38" s="94"/>
      <c r="GC38" s="95"/>
      <c r="GD38" s="32"/>
      <c r="GE38" s="94"/>
      <c r="GF38" s="94"/>
      <c r="GG38" s="94"/>
      <c r="GH38" s="94"/>
      <c r="GI38" s="94"/>
      <c r="GJ38" s="94"/>
      <c r="GK38" s="94"/>
      <c r="GL38" s="94"/>
      <c r="GM38" s="96"/>
      <c r="GN38" s="33"/>
      <c r="GO38" s="94"/>
      <c r="GP38" s="94"/>
      <c r="GQ38" s="94"/>
      <c r="GR38" s="94"/>
      <c r="GS38" s="94"/>
      <c r="GT38" s="94"/>
      <c r="GU38" s="94"/>
      <c r="GV38" s="94"/>
      <c r="GW38" s="95"/>
      <c r="GX38" s="32"/>
      <c r="GY38" s="94"/>
      <c r="GZ38" s="94"/>
      <c r="HA38" s="94"/>
      <c r="HB38" s="94"/>
      <c r="HC38" s="94"/>
      <c r="HD38" s="94"/>
      <c r="HE38" s="94"/>
      <c r="HF38" s="94"/>
      <c r="HG38" s="95"/>
      <c r="HH38" s="32"/>
      <c r="HI38" s="94"/>
      <c r="HJ38" s="94"/>
      <c r="HK38" s="94"/>
      <c r="HL38" s="94"/>
      <c r="HM38" s="94"/>
      <c r="HN38" s="94"/>
      <c r="HO38" s="94"/>
      <c r="HP38" s="94"/>
      <c r="HQ38" s="95"/>
      <c r="HR38" s="32"/>
      <c r="HS38" s="94"/>
      <c r="HT38" s="94"/>
      <c r="HU38" s="94"/>
      <c r="HV38" s="94"/>
      <c r="HW38" s="94"/>
      <c r="HX38" s="94"/>
      <c r="HY38" s="94"/>
      <c r="HZ38" s="94"/>
      <c r="IA38" s="96"/>
      <c r="IB38" s="33"/>
      <c r="IC38" s="94"/>
      <c r="ID38" s="94"/>
      <c r="IE38" s="94"/>
      <c r="IF38" s="94"/>
      <c r="IG38" s="94"/>
      <c r="IH38" s="94"/>
      <c r="II38" s="94"/>
      <c r="IJ38" s="94"/>
      <c r="IK38" s="95"/>
      <c r="IL38" s="32"/>
      <c r="IM38" s="94"/>
      <c r="IN38" s="94"/>
      <c r="IO38" s="94"/>
      <c r="IP38" s="94"/>
      <c r="IQ38" s="94"/>
      <c r="IR38" s="94"/>
      <c r="IS38" s="94"/>
      <c r="IT38" s="94"/>
      <c r="IU38" s="95"/>
      <c r="IV38" s="32"/>
      <c r="IW38" s="94"/>
      <c r="IX38" s="94"/>
      <c r="IY38" s="94"/>
      <c r="IZ38" s="94"/>
      <c r="JA38" s="94"/>
      <c r="JB38" s="94"/>
      <c r="JC38" s="94"/>
      <c r="JD38" s="94"/>
      <c r="JE38" s="95"/>
      <c r="JF38" s="32"/>
      <c r="JG38" s="94"/>
      <c r="JH38" s="94"/>
      <c r="JI38" s="94"/>
      <c r="JJ38" s="94"/>
      <c r="JK38" s="94"/>
      <c r="JL38" s="94"/>
      <c r="JM38" s="94"/>
      <c r="JN38" s="94"/>
      <c r="JO38" s="95"/>
    </row>
    <row r="39" spans="1:275" x14ac:dyDescent="0.2">
      <c r="A39" s="97" t="s">
        <v>141</v>
      </c>
      <c r="B39" s="37">
        <v>5</v>
      </c>
      <c r="C39" s="37" t="s">
        <v>25</v>
      </c>
      <c r="D39" s="37">
        <v>52</v>
      </c>
      <c r="E39" s="36">
        <v>0.25</v>
      </c>
      <c r="F39" s="37">
        <f>H$16</f>
        <v>7</v>
      </c>
      <c r="G39" s="38">
        <f t="shared" ref="G39:G41" si="53">I$16</f>
        <v>20</v>
      </c>
      <c r="H39" s="98"/>
      <c r="I39" s="29">
        <v>40</v>
      </c>
      <c r="J39" s="38">
        <f t="shared" si="49"/>
        <v>1</v>
      </c>
      <c r="K39" s="38">
        <f t="shared" si="50"/>
        <v>0.25</v>
      </c>
      <c r="L39" s="29"/>
      <c r="M39" s="38">
        <f t="shared" ref="M39:M49" si="54">IFERROR(IF(ISERROR(FIND(",",L39)),IF(LEN(L39)&gt;0,J39-1,J39),J39-1-(LEN(L39)-LEN(SUBSTITUTE(L39,",","")))),"")</f>
        <v>1</v>
      </c>
      <c r="N39" s="38">
        <f t="shared" si="51"/>
        <v>5.2</v>
      </c>
      <c r="O39" s="47">
        <f t="shared" si="52"/>
        <v>5</v>
      </c>
      <c r="P39" s="32"/>
      <c r="Q39" s="94"/>
      <c r="R39" s="94"/>
      <c r="S39" s="94"/>
      <c r="T39" s="94"/>
      <c r="U39" s="94"/>
      <c r="V39" s="94"/>
      <c r="W39" s="94"/>
      <c r="X39" s="94"/>
      <c r="Y39" s="95"/>
      <c r="Z39" s="32"/>
      <c r="AA39" s="94"/>
      <c r="AB39" s="94"/>
      <c r="AC39" s="94"/>
      <c r="AD39" s="94"/>
      <c r="AE39" s="94"/>
      <c r="AF39" s="94"/>
      <c r="AG39" s="94"/>
      <c r="AH39" s="94"/>
      <c r="AI39" s="95"/>
      <c r="AJ39" s="32"/>
      <c r="AK39" s="94"/>
      <c r="AL39" s="94"/>
      <c r="AM39" s="94"/>
      <c r="AN39" s="94"/>
      <c r="AO39" s="94"/>
      <c r="AP39" s="94"/>
      <c r="AQ39" s="94"/>
      <c r="AR39" s="94"/>
      <c r="AS39" s="95"/>
      <c r="AT39" s="32"/>
      <c r="AU39" s="94"/>
      <c r="AV39" s="94"/>
      <c r="AW39" s="94"/>
      <c r="AX39" s="94"/>
      <c r="AY39" s="94"/>
      <c r="AZ39" s="94"/>
      <c r="BA39" s="94"/>
      <c r="BB39" s="94"/>
      <c r="BC39" s="95"/>
      <c r="BD39" s="32"/>
      <c r="BE39" s="94"/>
      <c r="BF39" s="94"/>
      <c r="BG39" s="94"/>
      <c r="BH39" s="94"/>
      <c r="BI39" s="94"/>
      <c r="BJ39" s="94"/>
      <c r="BK39" s="94"/>
      <c r="BL39" s="94"/>
      <c r="BM39" s="95"/>
      <c r="BN39" s="32"/>
      <c r="BO39" s="94"/>
      <c r="BP39" s="94"/>
      <c r="BQ39" s="94"/>
      <c r="BR39" s="94"/>
      <c r="BS39" s="94"/>
      <c r="BT39" s="94"/>
      <c r="BU39" s="94"/>
      <c r="BV39" s="94"/>
      <c r="BW39" s="96"/>
      <c r="BX39" s="33"/>
      <c r="BY39" s="94"/>
      <c r="BZ39" s="94"/>
      <c r="CA39" s="94"/>
      <c r="CB39" s="94"/>
      <c r="CC39" s="94"/>
      <c r="CD39" s="94"/>
      <c r="CE39" s="94"/>
      <c r="CF39" s="94"/>
      <c r="CG39" s="95"/>
      <c r="CH39" s="32"/>
      <c r="CI39" s="94"/>
      <c r="CJ39" s="94"/>
      <c r="CK39" s="94"/>
      <c r="CL39" s="94"/>
      <c r="CM39" s="94"/>
      <c r="CN39" s="94"/>
      <c r="CO39" s="94"/>
      <c r="CP39" s="94"/>
      <c r="CQ39" s="95"/>
      <c r="CR39" s="32"/>
      <c r="CS39" s="94"/>
      <c r="CT39" s="94"/>
      <c r="CU39" s="94"/>
      <c r="CV39" s="94"/>
      <c r="CW39" s="94"/>
      <c r="CX39" s="94"/>
      <c r="CY39" s="94"/>
      <c r="CZ39" s="94"/>
      <c r="DA39" s="95"/>
      <c r="DB39" s="32"/>
      <c r="DC39" s="94"/>
      <c r="DD39" s="94"/>
      <c r="DE39" s="94"/>
      <c r="DF39" s="94"/>
      <c r="DG39" s="94"/>
      <c r="DH39" s="94"/>
      <c r="DI39" s="94"/>
      <c r="DJ39" s="94"/>
      <c r="DK39" s="96"/>
      <c r="DL39" s="33"/>
      <c r="DM39" s="94"/>
      <c r="DN39" s="94"/>
      <c r="DO39" s="94"/>
      <c r="DP39" s="94"/>
      <c r="DQ39" s="94"/>
      <c r="DR39" s="94"/>
      <c r="DS39" s="94"/>
      <c r="DT39" s="94"/>
      <c r="DU39" s="95"/>
      <c r="DV39" s="32"/>
      <c r="DW39" s="94"/>
      <c r="DX39" s="94"/>
      <c r="DY39" s="94"/>
      <c r="DZ39" s="94"/>
      <c r="EA39" s="94"/>
      <c r="EB39" s="94"/>
      <c r="EC39" s="94"/>
      <c r="ED39" s="94"/>
      <c r="EE39" s="95"/>
      <c r="EF39" s="32"/>
      <c r="EG39" s="94"/>
      <c r="EH39" s="94"/>
      <c r="EI39" s="94"/>
      <c r="EJ39" s="94"/>
      <c r="EK39" s="94"/>
      <c r="EL39" s="94"/>
      <c r="EM39" s="94"/>
      <c r="EN39" s="94"/>
      <c r="EO39" s="95"/>
      <c r="EP39" s="32"/>
      <c r="EQ39" s="94"/>
      <c r="ER39" s="94"/>
      <c r="ES39" s="94"/>
      <c r="ET39" s="94"/>
      <c r="EU39" s="94"/>
      <c r="EV39" s="94"/>
      <c r="EW39" s="94"/>
      <c r="EX39" s="94"/>
      <c r="EY39" s="96"/>
      <c r="EZ39" s="33"/>
      <c r="FA39" s="94"/>
      <c r="FB39" s="94"/>
      <c r="FC39" s="94"/>
      <c r="FD39" s="94"/>
      <c r="FE39" s="94"/>
      <c r="FF39" s="94"/>
      <c r="FG39" s="94"/>
      <c r="FH39" s="94"/>
      <c r="FI39" s="95"/>
      <c r="FJ39" s="32"/>
      <c r="FK39" s="94"/>
      <c r="FL39" s="94"/>
      <c r="FM39" s="94"/>
      <c r="FN39" s="94"/>
      <c r="FO39" s="94"/>
      <c r="FP39" s="94"/>
      <c r="FQ39" s="94"/>
      <c r="FR39" s="94"/>
      <c r="FS39" s="95"/>
      <c r="FT39" s="32"/>
      <c r="FU39" s="94"/>
      <c r="FV39" s="94"/>
      <c r="FW39" s="94"/>
      <c r="FX39" s="94"/>
      <c r="FY39" s="94"/>
      <c r="FZ39" s="94"/>
      <c r="GA39" s="94"/>
      <c r="GB39" s="94"/>
      <c r="GC39" s="95"/>
      <c r="GD39" s="32"/>
      <c r="GE39" s="94"/>
      <c r="GF39" s="94"/>
      <c r="GG39" s="94"/>
      <c r="GH39" s="94"/>
      <c r="GI39" s="94"/>
      <c r="GJ39" s="94"/>
      <c r="GK39" s="94"/>
      <c r="GL39" s="94"/>
      <c r="GM39" s="96"/>
      <c r="GN39" s="33"/>
      <c r="GO39" s="94"/>
      <c r="GP39" s="94"/>
      <c r="GQ39" s="94"/>
      <c r="GR39" s="94"/>
      <c r="GS39" s="94"/>
      <c r="GT39" s="94"/>
      <c r="GU39" s="94"/>
      <c r="GV39" s="94"/>
      <c r="GW39" s="95"/>
      <c r="GX39" s="32"/>
      <c r="GY39" s="94"/>
      <c r="GZ39" s="94"/>
      <c r="HA39" s="94"/>
      <c r="HB39" s="94"/>
      <c r="HC39" s="94"/>
      <c r="HD39" s="94"/>
      <c r="HE39" s="94"/>
      <c r="HF39" s="94"/>
      <c r="HG39" s="95"/>
      <c r="HH39" s="32"/>
      <c r="HI39" s="94"/>
      <c r="HJ39" s="94"/>
      <c r="HK39" s="94"/>
      <c r="HL39" s="94"/>
      <c r="HM39" s="94"/>
      <c r="HN39" s="94"/>
      <c r="HO39" s="94"/>
      <c r="HP39" s="94"/>
      <c r="HQ39" s="95"/>
      <c r="HR39" s="32"/>
      <c r="HS39" s="94"/>
      <c r="HT39" s="94"/>
      <c r="HU39" s="94"/>
      <c r="HV39" s="94"/>
      <c r="HW39" s="94"/>
      <c r="HX39" s="94"/>
      <c r="HY39" s="94"/>
      <c r="HZ39" s="94"/>
      <c r="IA39" s="96"/>
      <c r="IB39" s="33"/>
      <c r="IC39" s="94"/>
      <c r="ID39" s="94"/>
      <c r="IE39" s="94"/>
      <c r="IF39" s="94"/>
      <c r="IG39" s="94"/>
      <c r="IH39" s="94"/>
      <c r="II39" s="94"/>
      <c r="IJ39" s="94"/>
      <c r="IK39" s="95"/>
      <c r="IL39" s="32"/>
      <c r="IM39" s="94"/>
      <c r="IN39" s="94"/>
      <c r="IO39" s="94"/>
      <c r="IP39" s="94"/>
      <c r="IQ39" s="94"/>
      <c r="IR39" s="94"/>
      <c r="IS39" s="94"/>
      <c r="IT39" s="94"/>
      <c r="IU39" s="95"/>
      <c r="IV39" s="32"/>
      <c r="IW39" s="94"/>
      <c r="IX39" s="94"/>
      <c r="IY39" s="94"/>
      <c r="IZ39" s="94"/>
      <c r="JA39" s="94"/>
      <c r="JB39" s="94"/>
      <c r="JC39" s="94"/>
      <c r="JD39" s="94"/>
      <c r="JE39" s="95"/>
      <c r="JF39" s="32"/>
      <c r="JG39" s="94"/>
      <c r="JH39" s="94"/>
      <c r="JI39" s="94"/>
      <c r="JJ39" s="94"/>
      <c r="JK39" s="94"/>
      <c r="JL39" s="94"/>
      <c r="JM39" s="94"/>
      <c r="JN39" s="94"/>
      <c r="JO39" s="95"/>
    </row>
    <row r="40" spans="1:275" x14ac:dyDescent="0.2">
      <c r="A40" s="97" t="s">
        <v>142</v>
      </c>
      <c r="B40" s="37">
        <v>5</v>
      </c>
      <c r="C40" s="37" t="s">
        <v>27</v>
      </c>
      <c r="D40" s="37">
        <v>150</v>
      </c>
      <c r="E40" s="36">
        <v>0.5</v>
      </c>
      <c r="F40" s="37">
        <f>H$16</f>
        <v>7</v>
      </c>
      <c r="G40" s="38">
        <f t="shared" si="53"/>
        <v>20</v>
      </c>
      <c r="H40" s="98"/>
      <c r="I40" s="29">
        <v>8</v>
      </c>
      <c r="J40" s="38">
        <f t="shared" si="49"/>
        <v>3</v>
      </c>
      <c r="K40" s="38">
        <f t="shared" si="50"/>
        <v>1.5</v>
      </c>
      <c r="L40" s="29"/>
      <c r="M40" s="38">
        <f t="shared" si="54"/>
        <v>3</v>
      </c>
      <c r="N40" s="38">
        <f t="shared" si="51"/>
        <v>45</v>
      </c>
      <c r="O40" s="47">
        <f t="shared" si="52"/>
        <v>0</v>
      </c>
      <c r="P40" s="32"/>
      <c r="Q40" s="94"/>
      <c r="R40" s="94"/>
      <c r="S40" s="94"/>
      <c r="T40" s="94"/>
      <c r="U40" s="94"/>
      <c r="V40" s="94"/>
      <c r="W40" s="94"/>
      <c r="X40" s="94"/>
      <c r="Y40" s="95"/>
      <c r="Z40" s="32"/>
      <c r="AA40" s="94"/>
      <c r="AB40" s="94"/>
      <c r="AC40" s="94"/>
      <c r="AD40" s="94"/>
      <c r="AE40" s="94"/>
      <c r="AF40" s="94"/>
      <c r="AG40" s="94"/>
      <c r="AH40" s="94"/>
      <c r="AI40" s="95"/>
      <c r="AJ40" s="32"/>
      <c r="AK40" s="94"/>
      <c r="AL40" s="94"/>
      <c r="AM40" s="94"/>
      <c r="AN40" s="94"/>
      <c r="AO40" s="94"/>
      <c r="AP40" s="94"/>
      <c r="AQ40" s="94"/>
      <c r="AR40" s="94"/>
      <c r="AS40" s="95"/>
      <c r="AT40" s="32"/>
      <c r="AU40" s="94"/>
      <c r="AV40" s="94"/>
      <c r="AW40" s="94"/>
      <c r="AX40" s="94"/>
      <c r="AY40" s="94"/>
      <c r="AZ40" s="94"/>
      <c r="BA40" s="94"/>
      <c r="BB40" s="94"/>
      <c r="BC40" s="95"/>
      <c r="BD40" s="32"/>
      <c r="BE40" s="94"/>
      <c r="BF40" s="94"/>
      <c r="BG40" s="94"/>
      <c r="BH40" s="94"/>
      <c r="BI40" s="94"/>
      <c r="BJ40" s="94"/>
      <c r="BK40" s="94"/>
      <c r="BL40" s="94"/>
      <c r="BM40" s="95"/>
      <c r="BN40" s="32"/>
      <c r="BO40" s="94"/>
      <c r="BP40" s="94"/>
      <c r="BQ40" s="94"/>
      <c r="BR40" s="94"/>
      <c r="BS40" s="94"/>
      <c r="BT40" s="94"/>
      <c r="BU40" s="94"/>
      <c r="BV40" s="94"/>
      <c r="BW40" s="96"/>
      <c r="BX40" s="33"/>
      <c r="BY40" s="94"/>
      <c r="BZ40" s="94"/>
      <c r="CA40" s="94"/>
      <c r="CB40" s="94"/>
      <c r="CC40" s="94"/>
      <c r="CD40" s="94"/>
      <c r="CE40" s="94"/>
      <c r="CF40" s="94"/>
      <c r="CG40" s="95"/>
      <c r="CH40" s="32"/>
      <c r="CI40" s="94"/>
      <c r="CJ40" s="94"/>
      <c r="CK40" s="94"/>
      <c r="CL40" s="94"/>
      <c r="CM40" s="94"/>
      <c r="CN40" s="94"/>
      <c r="CO40" s="94"/>
      <c r="CP40" s="94"/>
      <c r="CQ40" s="95"/>
      <c r="CR40" s="32"/>
      <c r="CS40" s="94"/>
      <c r="CT40" s="94"/>
      <c r="CU40" s="94"/>
      <c r="CV40" s="94"/>
      <c r="CW40" s="94"/>
      <c r="CX40" s="94"/>
      <c r="CY40" s="94"/>
      <c r="CZ40" s="94"/>
      <c r="DA40" s="95"/>
      <c r="DB40" s="32"/>
      <c r="DC40" s="94"/>
      <c r="DD40" s="94"/>
      <c r="DE40" s="94"/>
      <c r="DF40" s="94"/>
      <c r="DG40" s="94"/>
      <c r="DH40" s="94"/>
      <c r="DI40" s="94"/>
      <c r="DJ40" s="94"/>
      <c r="DK40" s="96"/>
      <c r="DL40" s="33"/>
      <c r="DM40" s="94"/>
      <c r="DN40" s="94"/>
      <c r="DO40" s="94"/>
      <c r="DP40" s="94"/>
      <c r="DQ40" s="94"/>
      <c r="DR40" s="94"/>
      <c r="DS40" s="94"/>
      <c r="DT40" s="94"/>
      <c r="DU40" s="95"/>
      <c r="DV40" s="32"/>
      <c r="DW40" s="94"/>
      <c r="DX40" s="94"/>
      <c r="DY40" s="94"/>
      <c r="DZ40" s="94"/>
      <c r="EA40" s="94"/>
      <c r="EB40" s="94"/>
      <c r="EC40" s="94"/>
      <c r="ED40" s="94"/>
      <c r="EE40" s="95"/>
      <c r="EF40" s="32"/>
      <c r="EG40" s="94"/>
      <c r="EH40" s="94"/>
      <c r="EI40" s="94"/>
      <c r="EJ40" s="94"/>
      <c r="EK40" s="94"/>
      <c r="EL40" s="94"/>
      <c r="EM40" s="94"/>
      <c r="EN40" s="94"/>
      <c r="EO40" s="95"/>
      <c r="EP40" s="32"/>
      <c r="EQ40" s="94"/>
      <c r="ER40" s="94"/>
      <c r="ES40" s="94"/>
      <c r="ET40" s="94"/>
      <c r="EU40" s="94"/>
      <c r="EV40" s="94"/>
      <c r="EW40" s="94"/>
      <c r="EX40" s="94"/>
      <c r="EY40" s="96"/>
      <c r="EZ40" s="33"/>
      <c r="FA40" s="94"/>
      <c r="FB40" s="94"/>
      <c r="FC40" s="94"/>
      <c r="FD40" s="94"/>
      <c r="FE40" s="94"/>
      <c r="FF40" s="94"/>
      <c r="FG40" s="94"/>
      <c r="FH40" s="94"/>
      <c r="FI40" s="95"/>
      <c r="FJ40" s="32"/>
      <c r="FK40" s="94"/>
      <c r="FL40" s="94"/>
      <c r="FM40" s="94"/>
      <c r="FN40" s="94"/>
      <c r="FO40" s="94"/>
      <c r="FP40" s="94"/>
      <c r="FQ40" s="94"/>
      <c r="FR40" s="94"/>
      <c r="FS40" s="95"/>
      <c r="FT40" s="32"/>
      <c r="FU40" s="94"/>
      <c r="FV40" s="94"/>
      <c r="FW40" s="94"/>
      <c r="FX40" s="94"/>
      <c r="FY40" s="94"/>
      <c r="FZ40" s="94"/>
      <c r="GA40" s="94"/>
      <c r="GB40" s="94"/>
      <c r="GC40" s="95"/>
      <c r="GD40" s="32"/>
      <c r="GE40" s="94"/>
      <c r="GF40" s="94"/>
      <c r="GG40" s="94"/>
      <c r="GH40" s="94"/>
      <c r="GI40" s="94"/>
      <c r="GJ40" s="94"/>
      <c r="GK40" s="94"/>
      <c r="GL40" s="94"/>
      <c r="GM40" s="96"/>
      <c r="GN40" s="33"/>
      <c r="GO40" s="94"/>
      <c r="GP40" s="94"/>
      <c r="GQ40" s="94"/>
      <c r="GR40" s="94"/>
      <c r="GS40" s="94"/>
      <c r="GT40" s="94"/>
      <c r="GU40" s="94"/>
      <c r="GV40" s="94"/>
      <c r="GW40" s="95"/>
      <c r="GX40" s="32"/>
      <c r="GY40" s="94"/>
      <c r="GZ40" s="94"/>
      <c r="HA40" s="94"/>
      <c r="HB40" s="94"/>
      <c r="HC40" s="94"/>
      <c r="HD40" s="94"/>
      <c r="HE40" s="94"/>
      <c r="HF40" s="94"/>
      <c r="HG40" s="95"/>
      <c r="HH40" s="32"/>
      <c r="HI40" s="94"/>
      <c r="HJ40" s="94"/>
      <c r="HK40" s="94"/>
      <c r="HL40" s="94"/>
      <c r="HM40" s="94"/>
      <c r="HN40" s="94"/>
      <c r="HO40" s="94"/>
      <c r="HP40" s="94"/>
      <c r="HQ40" s="95"/>
      <c r="HR40" s="32"/>
      <c r="HS40" s="94"/>
      <c r="HT40" s="94"/>
      <c r="HU40" s="94"/>
      <c r="HV40" s="94"/>
      <c r="HW40" s="94"/>
      <c r="HX40" s="94"/>
      <c r="HY40" s="94"/>
      <c r="HZ40" s="94"/>
      <c r="IA40" s="96"/>
      <c r="IB40" s="33"/>
      <c r="IC40" s="94"/>
      <c r="ID40" s="94"/>
      <c r="IE40" s="94"/>
      <c r="IF40" s="94"/>
      <c r="IG40" s="94"/>
      <c r="IH40" s="94"/>
      <c r="II40" s="94"/>
      <c r="IJ40" s="94"/>
      <c r="IK40" s="95"/>
      <c r="IL40" s="32"/>
      <c r="IM40" s="94"/>
      <c r="IN40" s="94"/>
      <c r="IO40" s="94"/>
      <c r="IP40" s="94"/>
      <c r="IQ40" s="94"/>
      <c r="IR40" s="94"/>
      <c r="IS40" s="94"/>
      <c r="IT40" s="94"/>
      <c r="IU40" s="95"/>
      <c r="IV40" s="32"/>
      <c r="IW40" s="94"/>
      <c r="IX40" s="94"/>
      <c r="IY40" s="94"/>
      <c r="IZ40" s="94"/>
      <c r="JA40" s="94"/>
      <c r="JB40" s="94"/>
      <c r="JC40" s="94"/>
      <c r="JD40" s="94"/>
      <c r="JE40" s="95"/>
      <c r="JF40" s="32"/>
      <c r="JG40" s="94"/>
      <c r="JH40" s="94"/>
      <c r="JI40" s="94"/>
      <c r="JJ40" s="94"/>
      <c r="JK40" s="94"/>
      <c r="JL40" s="94"/>
      <c r="JM40" s="94"/>
      <c r="JN40" s="94"/>
      <c r="JO40" s="95"/>
    </row>
    <row r="41" spans="1:275" x14ac:dyDescent="0.2">
      <c r="A41" s="97" t="s">
        <v>143</v>
      </c>
      <c r="B41" s="37">
        <v>3</v>
      </c>
      <c r="C41" s="37" t="s">
        <v>25</v>
      </c>
      <c r="D41" s="37">
        <v>32</v>
      </c>
      <c r="E41" s="36">
        <v>0.25</v>
      </c>
      <c r="F41" s="37">
        <f>H$16</f>
        <v>7</v>
      </c>
      <c r="G41" s="38">
        <f t="shared" si="53"/>
        <v>20</v>
      </c>
      <c r="H41" s="29"/>
      <c r="I41" s="29">
        <v>40</v>
      </c>
      <c r="J41" s="38">
        <f t="shared" si="49"/>
        <v>1</v>
      </c>
      <c r="K41" s="38">
        <f t="shared" si="50"/>
        <v>0.25</v>
      </c>
      <c r="L41" s="29"/>
      <c r="M41" s="38">
        <f t="shared" si="54"/>
        <v>1</v>
      </c>
      <c r="N41" s="38">
        <f t="shared" si="51"/>
        <v>3.2</v>
      </c>
      <c r="O41" s="47">
        <f t="shared" si="52"/>
        <v>3</v>
      </c>
      <c r="P41" s="32"/>
      <c r="Q41" s="94"/>
      <c r="R41" s="94"/>
      <c r="S41" s="94"/>
      <c r="T41" s="94"/>
      <c r="U41" s="94"/>
      <c r="V41" s="94"/>
      <c r="W41" s="94"/>
      <c r="X41" s="94"/>
      <c r="Y41" s="95"/>
      <c r="Z41" s="32"/>
      <c r="AA41" s="94"/>
      <c r="AB41" s="94"/>
      <c r="AC41" s="94"/>
      <c r="AD41" s="94"/>
      <c r="AE41" s="94"/>
      <c r="AF41" s="94"/>
      <c r="AG41" s="94"/>
      <c r="AH41" s="94"/>
      <c r="AI41" s="95"/>
      <c r="AJ41" s="32"/>
      <c r="AK41" s="94"/>
      <c r="AL41" s="94"/>
      <c r="AM41" s="94"/>
      <c r="AN41" s="94"/>
      <c r="AO41" s="94"/>
      <c r="AP41" s="94"/>
      <c r="AQ41" s="94"/>
      <c r="AR41" s="94"/>
      <c r="AS41" s="95"/>
      <c r="AT41" s="32"/>
      <c r="AU41" s="94"/>
      <c r="AV41" s="94"/>
      <c r="AW41" s="94"/>
      <c r="AX41" s="94"/>
      <c r="AY41" s="94"/>
      <c r="AZ41" s="94"/>
      <c r="BA41" s="94"/>
      <c r="BB41" s="94"/>
      <c r="BC41" s="95"/>
      <c r="BD41" s="32"/>
      <c r="BE41" s="94"/>
      <c r="BF41" s="94"/>
      <c r="BG41" s="94"/>
      <c r="BH41" s="94"/>
      <c r="BI41" s="94"/>
      <c r="BJ41" s="94"/>
      <c r="BK41" s="94"/>
      <c r="BL41" s="94"/>
      <c r="BM41" s="95"/>
      <c r="BN41" s="32"/>
      <c r="BO41" s="94"/>
      <c r="BP41" s="94"/>
      <c r="BQ41" s="94"/>
      <c r="BR41" s="94"/>
      <c r="BS41" s="94"/>
      <c r="BT41" s="94"/>
      <c r="BU41" s="94"/>
      <c r="BV41" s="94"/>
      <c r="BW41" s="96"/>
      <c r="BX41" s="33"/>
      <c r="BY41" s="94"/>
      <c r="BZ41" s="94"/>
      <c r="CA41" s="94"/>
      <c r="CB41" s="94"/>
      <c r="CC41" s="94"/>
      <c r="CD41" s="94"/>
      <c r="CE41" s="94"/>
      <c r="CF41" s="94"/>
      <c r="CG41" s="95"/>
      <c r="CH41" s="32"/>
      <c r="CI41" s="94"/>
      <c r="CJ41" s="94"/>
      <c r="CK41" s="94"/>
      <c r="CL41" s="94"/>
      <c r="CM41" s="94"/>
      <c r="CN41" s="94"/>
      <c r="CO41" s="94"/>
      <c r="CP41" s="94"/>
      <c r="CQ41" s="95"/>
      <c r="CR41" s="32"/>
      <c r="CS41" s="94"/>
      <c r="CT41" s="94"/>
      <c r="CU41" s="94"/>
      <c r="CV41" s="94"/>
      <c r="CW41" s="94"/>
      <c r="CX41" s="94"/>
      <c r="CY41" s="94"/>
      <c r="CZ41" s="94"/>
      <c r="DA41" s="95"/>
      <c r="DB41" s="32"/>
      <c r="DC41" s="94"/>
      <c r="DD41" s="94"/>
      <c r="DE41" s="94"/>
      <c r="DF41" s="94"/>
      <c r="DG41" s="94"/>
      <c r="DH41" s="94"/>
      <c r="DI41" s="94"/>
      <c r="DJ41" s="94"/>
      <c r="DK41" s="96"/>
      <c r="DL41" s="33"/>
      <c r="DM41" s="94"/>
      <c r="DN41" s="94"/>
      <c r="DO41" s="94"/>
      <c r="DP41" s="94"/>
      <c r="DQ41" s="94"/>
      <c r="DR41" s="94"/>
      <c r="DS41" s="94"/>
      <c r="DT41" s="94"/>
      <c r="DU41" s="95"/>
      <c r="DV41" s="32"/>
      <c r="DW41" s="94"/>
      <c r="DX41" s="94"/>
      <c r="DY41" s="94"/>
      <c r="DZ41" s="94"/>
      <c r="EA41" s="94"/>
      <c r="EB41" s="94"/>
      <c r="EC41" s="94"/>
      <c r="ED41" s="94"/>
      <c r="EE41" s="95"/>
      <c r="EF41" s="32"/>
      <c r="EG41" s="94"/>
      <c r="EH41" s="94"/>
      <c r="EI41" s="94"/>
      <c r="EJ41" s="94"/>
      <c r="EK41" s="94"/>
      <c r="EL41" s="94"/>
      <c r="EM41" s="94"/>
      <c r="EN41" s="94"/>
      <c r="EO41" s="95"/>
      <c r="EP41" s="32"/>
      <c r="EQ41" s="94"/>
      <c r="ER41" s="94"/>
      <c r="ES41" s="94"/>
      <c r="ET41" s="94"/>
      <c r="EU41" s="94"/>
      <c r="EV41" s="94"/>
      <c r="EW41" s="94"/>
      <c r="EX41" s="94"/>
      <c r="EY41" s="96"/>
      <c r="EZ41" s="33"/>
      <c r="FA41" s="94"/>
      <c r="FB41" s="94"/>
      <c r="FC41" s="94"/>
      <c r="FD41" s="94"/>
      <c r="FE41" s="94"/>
      <c r="FF41" s="94"/>
      <c r="FG41" s="94"/>
      <c r="FH41" s="94"/>
      <c r="FI41" s="95"/>
      <c r="FJ41" s="32"/>
      <c r="FK41" s="94"/>
      <c r="FL41" s="94"/>
      <c r="FM41" s="94"/>
      <c r="FN41" s="94"/>
      <c r="FO41" s="94"/>
      <c r="FP41" s="94"/>
      <c r="FQ41" s="94"/>
      <c r="FR41" s="94"/>
      <c r="FS41" s="95"/>
      <c r="FT41" s="32"/>
      <c r="FU41" s="94"/>
      <c r="FV41" s="94"/>
      <c r="FW41" s="94"/>
      <c r="FX41" s="94"/>
      <c r="FY41" s="94"/>
      <c r="FZ41" s="94"/>
      <c r="GA41" s="94"/>
      <c r="GB41" s="94"/>
      <c r="GC41" s="95"/>
      <c r="GD41" s="32"/>
      <c r="GE41" s="94"/>
      <c r="GF41" s="94"/>
      <c r="GG41" s="94"/>
      <c r="GH41" s="94"/>
      <c r="GI41" s="94"/>
      <c r="GJ41" s="94"/>
      <c r="GK41" s="94"/>
      <c r="GL41" s="94"/>
      <c r="GM41" s="96"/>
      <c r="GN41" s="33"/>
      <c r="GO41" s="94"/>
      <c r="GP41" s="94"/>
      <c r="GQ41" s="94"/>
      <c r="GR41" s="94"/>
      <c r="GS41" s="94"/>
      <c r="GT41" s="94"/>
      <c r="GU41" s="94"/>
      <c r="GV41" s="94"/>
      <c r="GW41" s="95"/>
      <c r="GX41" s="32"/>
      <c r="GY41" s="94"/>
      <c r="GZ41" s="94"/>
      <c r="HA41" s="94"/>
      <c r="HB41" s="94"/>
      <c r="HC41" s="94"/>
      <c r="HD41" s="94"/>
      <c r="HE41" s="94"/>
      <c r="HF41" s="94"/>
      <c r="HG41" s="95"/>
      <c r="HH41" s="32"/>
      <c r="HI41" s="94"/>
      <c r="HJ41" s="94"/>
      <c r="HK41" s="94"/>
      <c r="HL41" s="94"/>
      <c r="HM41" s="94"/>
      <c r="HN41" s="94"/>
      <c r="HO41" s="94"/>
      <c r="HP41" s="94"/>
      <c r="HQ41" s="95"/>
      <c r="HR41" s="32"/>
      <c r="HS41" s="94"/>
      <c r="HT41" s="94"/>
      <c r="HU41" s="94"/>
      <c r="HV41" s="94"/>
      <c r="HW41" s="94"/>
      <c r="HX41" s="94"/>
      <c r="HY41" s="94"/>
      <c r="HZ41" s="94"/>
      <c r="IA41" s="96"/>
      <c r="IB41" s="33"/>
      <c r="IC41" s="94"/>
      <c r="ID41" s="94"/>
      <c r="IE41" s="94"/>
      <c r="IF41" s="94"/>
      <c r="IG41" s="94"/>
      <c r="IH41" s="94"/>
      <c r="II41" s="94"/>
      <c r="IJ41" s="94"/>
      <c r="IK41" s="95"/>
      <c r="IL41" s="32"/>
      <c r="IM41" s="94"/>
      <c r="IN41" s="94"/>
      <c r="IO41" s="94"/>
      <c r="IP41" s="94"/>
      <c r="IQ41" s="94"/>
      <c r="IR41" s="94"/>
      <c r="IS41" s="94"/>
      <c r="IT41" s="94"/>
      <c r="IU41" s="95"/>
      <c r="IV41" s="32"/>
      <c r="IW41" s="94"/>
      <c r="IX41" s="94"/>
      <c r="IY41" s="94"/>
      <c r="IZ41" s="94"/>
      <c r="JA41" s="94"/>
      <c r="JB41" s="94"/>
      <c r="JC41" s="94"/>
      <c r="JD41" s="94"/>
      <c r="JE41" s="95"/>
      <c r="JF41" s="32"/>
      <c r="JG41" s="94"/>
      <c r="JH41" s="94"/>
      <c r="JI41" s="94"/>
      <c r="JJ41" s="94"/>
      <c r="JK41" s="94"/>
      <c r="JL41" s="94"/>
      <c r="JM41" s="94"/>
      <c r="JN41" s="94"/>
      <c r="JO41" s="95"/>
    </row>
    <row r="42" spans="1:275" x14ac:dyDescent="0.2">
      <c r="A42" s="93" t="s">
        <v>144</v>
      </c>
      <c r="B42" s="35">
        <v>4</v>
      </c>
      <c r="C42" s="35" t="s">
        <v>25</v>
      </c>
      <c r="D42" s="35">
        <v>42</v>
      </c>
      <c r="E42" s="36">
        <v>0.25</v>
      </c>
      <c r="F42" s="37">
        <f>H$17</f>
        <v>6</v>
      </c>
      <c r="G42" s="38">
        <f>ROUNDUP(I$17/2,0)</f>
        <v>9</v>
      </c>
      <c r="H42" s="98"/>
      <c r="I42" s="29">
        <v>40</v>
      </c>
      <c r="J42" s="38">
        <f t="shared" si="49"/>
        <v>1</v>
      </c>
      <c r="K42" s="38">
        <f t="shared" si="50"/>
        <v>0.25</v>
      </c>
      <c r="L42" s="29"/>
      <c r="M42" s="38">
        <f t="shared" si="54"/>
        <v>1</v>
      </c>
      <c r="N42" s="38">
        <f t="shared" si="51"/>
        <v>4.2</v>
      </c>
      <c r="O42" s="47">
        <f t="shared" si="52"/>
        <v>4</v>
      </c>
      <c r="P42" s="32">
        <v>6</v>
      </c>
      <c r="Q42" s="38">
        <v>9</v>
      </c>
      <c r="R42" s="98"/>
      <c r="S42" s="29">
        <v>40</v>
      </c>
      <c r="T42" s="38">
        <f t="shared" ref="T42:T47" si="55">ROUNDUP(Q42/S42,0)</f>
        <v>1</v>
      </c>
      <c r="U42" s="38">
        <f t="shared" ref="U42:U47" si="56">T42*$E42</f>
        <v>0.25</v>
      </c>
      <c r="V42" s="29"/>
      <c r="W42" s="38">
        <f>IFERROR(IF(ISERROR(FIND(",",V42)),IF(LEN(V42)&gt;0,T42-1,T42),T42-1-(LEN(V42)-LEN(SUBSTITUTE(V42,",","")))),"")</f>
        <v>1</v>
      </c>
      <c r="X42" s="38">
        <f>W42*$D42/10</f>
        <v>4.2</v>
      </c>
      <c r="Y42" s="47">
        <f>IF($C42="C",$B42*ROUNDUP(Q42/S42,0),IF($C42="L",2*$B42*ROUNDUP(Q42/S42,0),0))</f>
        <v>4</v>
      </c>
      <c r="Z42" s="37">
        <f>AB$17</f>
        <v>7</v>
      </c>
      <c r="AA42" s="38">
        <f>ROUNDUP(AC$17/2,0)</f>
        <v>10</v>
      </c>
      <c r="AB42" s="98"/>
      <c r="AC42" s="29">
        <v>40</v>
      </c>
      <c r="AD42" s="38">
        <f t="shared" ref="AD42:AD43" si="57">ROUNDUP(AA42/AC42,0)</f>
        <v>1</v>
      </c>
      <c r="AE42" s="38">
        <f t="shared" ref="AE42:AE43" si="58">AD42*$E42</f>
        <v>0.25</v>
      </c>
      <c r="AF42" s="29"/>
      <c r="AG42" s="38">
        <f>IFERROR(IF(ISERROR(FIND(",",AF42)),IF(LEN(AF42)&gt;0,AD42-1,AD42),AD42-1-(LEN(AF42)-LEN(SUBSTITUTE(AF42,",","")))),"")</f>
        <v>1</v>
      </c>
      <c r="AH42" s="38">
        <f t="shared" ref="AH42:AH43" si="59">AG42*$D42/10</f>
        <v>4.2</v>
      </c>
      <c r="AI42" s="47">
        <f t="shared" ref="AI42:AI43" si="60">IF($C42="C",$B42*ROUNDUP(AA42/AC42,0),IF($C42="L",2*$B42*ROUNDUP(AA42/AC42,0),0))</f>
        <v>4</v>
      </c>
      <c r="AJ42" s="32"/>
      <c r="AK42" s="94"/>
      <c r="AL42" s="94"/>
      <c r="AM42" s="94"/>
      <c r="AN42" s="94"/>
      <c r="AO42" s="94"/>
      <c r="AP42" s="94"/>
      <c r="AQ42" s="94"/>
      <c r="AR42" s="94"/>
      <c r="AS42" s="95"/>
      <c r="AT42" s="32"/>
      <c r="AU42" s="94"/>
      <c r="AV42" s="94"/>
      <c r="AW42" s="94"/>
      <c r="AX42" s="94"/>
      <c r="AY42" s="94"/>
      <c r="AZ42" s="94"/>
      <c r="BA42" s="94"/>
      <c r="BB42" s="94"/>
      <c r="BC42" s="95"/>
      <c r="BD42" s="32"/>
      <c r="BE42" s="94"/>
      <c r="BF42" s="94"/>
      <c r="BG42" s="94"/>
      <c r="BH42" s="94"/>
      <c r="BI42" s="94"/>
      <c r="BJ42" s="94"/>
      <c r="BK42" s="94"/>
      <c r="BL42" s="94"/>
      <c r="BM42" s="95"/>
      <c r="BN42" s="32"/>
      <c r="BO42" s="94"/>
      <c r="BP42" s="94"/>
      <c r="BQ42" s="94"/>
      <c r="BR42" s="94"/>
      <c r="BS42" s="94"/>
      <c r="BT42" s="94"/>
      <c r="BU42" s="94"/>
      <c r="BV42" s="94"/>
      <c r="BW42" s="96"/>
      <c r="BX42" s="33"/>
      <c r="BY42" s="94"/>
      <c r="BZ42" s="94"/>
      <c r="CA42" s="94"/>
      <c r="CB42" s="94"/>
      <c r="CC42" s="94"/>
      <c r="CD42" s="94"/>
      <c r="CE42" s="94"/>
      <c r="CF42" s="94"/>
      <c r="CG42" s="95"/>
      <c r="CH42" s="32"/>
      <c r="CI42" s="94"/>
      <c r="CJ42" s="94"/>
      <c r="CK42" s="94"/>
      <c r="CL42" s="94"/>
      <c r="CM42" s="94"/>
      <c r="CN42" s="94"/>
      <c r="CO42" s="94"/>
      <c r="CP42" s="94"/>
      <c r="CQ42" s="95"/>
      <c r="CR42" s="32"/>
      <c r="CS42" s="94"/>
      <c r="CT42" s="94"/>
      <c r="CU42" s="94"/>
      <c r="CV42" s="94"/>
      <c r="CW42" s="94"/>
      <c r="CX42" s="94"/>
      <c r="CY42" s="94"/>
      <c r="CZ42" s="94"/>
      <c r="DA42" s="95"/>
      <c r="DB42" s="32"/>
      <c r="DC42" s="94"/>
      <c r="DD42" s="94"/>
      <c r="DE42" s="94"/>
      <c r="DF42" s="94"/>
      <c r="DG42" s="94"/>
      <c r="DH42" s="94"/>
      <c r="DI42" s="94"/>
      <c r="DJ42" s="94"/>
      <c r="DK42" s="96"/>
      <c r="DL42" s="33"/>
      <c r="DM42" s="94"/>
      <c r="DN42" s="94"/>
      <c r="DO42" s="94"/>
      <c r="DP42" s="94"/>
      <c r="DQ42" s="94"/>
      <c r="DR42" s="94"/>
      <c r="DS42" s="94"/>
      <c r="DT42" s="94"/>
      <c r="DU42" s="95"/>
      <c r="DV42" s="32"/>
      <c r="DW42" s="94"/>
      <c r="DX42" s="94"/>
      <c r="DY42" s="94"/>
      <c r="DZ42" s="94"/>
      <c r="EA42" s="94"/>
      <c r="EB42" s="94"/>
      <c r="EC42" s="94"/>
      <c r="ED42" s="94"/>
      <c r="EE42" s="95"/>
      <c r="EF42" s="32"/>
      <c r="EG42" s="94"/>
      <c r="EH42" s="94"/>
      <c r="EI42" s="94"/>
      <c r="EJ42" s="94"/>
      <c r="EK42" s="94"/>
      <c r="EL42" s="94"/>
      <c r="EM42" s="94"/>
      <c r="EN42" s="94"/>
      <c r="EO42" s="95"/>
      <c r="EP42" s="32"/>
      <c r="EQ42" s="94"/>
      <c r="ER42" s="94"/>
      <c r="ES42" s="94"/>
      <c r="ET42" s="94"/>
      <c r="EU42" s="94"/>
      <c r="EV42" s="94"/>
      <c r="EW42" s="94"/>
      <c r="EX42" s="94"/>
      <c r="EY42" s="96"/>
      <c r="EZ42" s="33"/>
      <c r="FA42" s="94"/>
      <c r="FB42" s="94"/>
      <c r="FC42" s="94"/>
      <c r="FD42" s="94"/>
      <c r="FE42" s="94"/>
      <c r="FF42" s="94"/>
      <c r="FG42" s="94"/>
      <c r="FH42" s="94"/>
      <c r="FI42" s="95"/>
      <c r="FJ42" s="32"/>
      <c r="FK42" s="94"/>
      <c r="FL42" s="94"/>
      <c r="FM42" s="94"/>
      <c r="FN42" s="94"/>
      <c r="FO42" s="94"/>
      <c r="FP42" s="94"/>
      <c r="FQ42" s="94"/>
      <c r="FR42" s="94"/>
      <c r="FS42" s="95"/>
      <c r="FT42" s="32"/>
      <c r="FU42" s="94"/>
      <c r="FV42" s="94"/>
      <c r="FW42" s="94"/>
      <c r="FX42" s="94"/>
      <c r="FY42" s="94"/>
      <c r="FZ42" s="94"/>
      <c r="GA42" s="94"/>
      <c r="GB42" s="94"/>
      <c r="GC42" s="95"/>
      <c r="GD42" s="32"/>
      <c r="GE42" s="94"/>
      <c r="GF42" s="94"/>
      <c r="GG42" s="94"/>
      <c r="GH42" s="94"/>
      <c r="GI42" s="94"/>
      <c r="GJ42" s="94"/>
      <c r="GK42" s="94"/>
      <c r="GL42" s="94"/>
      <c r="GM42" s="96"/>
      <c r="GN42" s="33"/>
      <c r="GO42" s="94"/>
      <c r="GP42" s="94"/>
      <c r="GQ42" s="94"/>
      <c r="GR42" s="94"/>
      <c r="GS42" s="94"/>
      <c r="GT42" s="94"/>
      <c r="GU42" s="94"/>
      <c r="GV42" s="94"/>
      <c r="GW42" s="95"/>
      <c r="GX42" s="32"/>
      <c r="GY42" s="94"/>
      <c r="GZ42" s="94"/>
      <c r="HA42" s="94"/>
      <c r="HB42" s="94"/>
      <c r="HC42" s="94"/>
      <c r="HD42" s="94"/>
      <c r="HE42" s="94"/>
      <c r="HF42" s="94"/>
      <c r="HG42" s="95"/>
      <c r="HH42" s="32"/>
      <c r="HI42" s="94"/>
      <c r="HJ42" s="94"/>
      <c r="HK42" s="94"/>
      <c r="HL42" s="94"/>
      <c r="HM42" s="94"/>
      <c r="HN42" s="94"/>
      <c r="HO42" s="94"/>
      <c r="HP42" s="94"/>
      <c r="HQ42" s="95"/>
      <c r="HR42" s="32"/>
      <c r="HS42" s="94"/>
      <c r="HT42" s="94"/>
      <c r="HU42" s="94"/>
      <c r="HV42" s="94"/>
      <c r="HW42" s="94"/>
      <c r="HX42" s="94"/>
      <c r="HY42" s="94"/>
      <c r="HZ42" s="94"/>
      <c r="IA42" s="96"/>
      <c r="IB42" s="33"/>
      <c r="IC42" s="94"/>
      <c r="ID42" s="94"/>
      <c r="IE42" s="94"/>
      <c r="IF42" s="94"/>
      <c r="IG42" s="94"/>
      <c r="IH42" s="94"/>
      <c r="II42" s="94"/>
      <c r="IJ42" s="94"/>
      <c r="IK42" s="95"/>
      <c r="IL42" s="32"/>
      <c r="IM42" s="94"/>
      <c r="IN42" s="94"/>
      <c r="IO42" s="94"/>
      <c r="IP42" s="94"/>
      <c r="IQ42" s="94"/>
      <c r="IR42" s="94"/>
      <c r="IS42" s="94"/>
      <c r="IT42" s="94"/>
      <c r="IU42" s="95"/>
      <c r="IV42" s="32"/>
      <c r="IW42" s="94"/>
      <c r="IX42" s="94"/>
      <c r="IY42" s="94"/>
      <c r="IZ42" s="94"/>
      <c r="JA42" s="94"/>
      <c r="JB42" s="94"/>
      <c r="JC42" s="94"/>
      <c r="JD42" s="94"/>
      <c r="JE42" s="95"/>
      <c r="JF42" s="32"/>
      <c r="JG42" s="94"/>
      <c r="JH42" s="94"/>
      <c r="JI42" s="94"/>
      <c r="JJ42" s="94"/>
      <c r="JK42" s="94"/>
      <c r="JL42" s="94"/>
      <c r="JM42" s="94"/>
      <c r="JN42" s="94"/>
      <c r="JO42" s="95"/>
    </row>
    <row r="43" spans="1:275" x14ac:dyDescent="0.2">
      <c r="A43" s="93" t="s">
        <v>145</v>
      </c>
      <c r="B43" s="35">
        <v>5</v>
      </c>
      <c r="C43" s="35" t="s">
        <v>27</v>
      </c>
      <c r="D43" s="35">
        <v>150</v>
      </c>
      <c r="E43" s="36">
        <v>0.5</v>
      </c>
      <c r="F43" s="37">
        <f>H$17</f>
        <v>6</v>
      </c>
      <c r="G43" s="38">
        <f>ROUNDUP(I$17/2,0)</f>
        <v>9</v>
      </c>
      <c r="H43" s="98"/>
      <c r="I43" s="29">
        <v>8</v>
      </c>
      <c r="J43" s="38">
        <f t="shared" si="49"/>
        <v>2</v>
      </c>
      <c r="K43" s="38">
        <f t="shared" si="50"/>
        <v>1</v>
      </c>
      <c r="L43" s="29"/>
      <c r="M43" s="38">
        <f t="shared" si="54"/>
        <v>2</v>
      </c>
      <c r="N43" s="38">
        <f t="shared" si="51"/>
        <v>30</v>
      </c>
      <c r="O43" s="47">
        <f t="shared" si="52"/>
        <v>0</v>
      </c>
      <c r="P43" s="32">
        <v>6</v>
      </c>
      <c r="Q43" s="38">
        <v>9</v>
      </c>
      <c r="R43" s="98"/>
      <c r="S43" s="29">
        <v>8</v>
      </c>
      <c r="T43" s="38">
        <f t="shared" si="55"/>
        <v>2</v>
      </c>
      <c r="U43" s="38">
        <f t="shared" si="56"/>
        <v>1</v>
      </c>
      <c r="V43" s="29"/>
      <c r="W43" s="38">
        <f t="shared" ref="W43:W102" si="61">IFERROR(IF(ISERROR(FIND(",",V43)),IF(LEN(V43)&gt;0,T43-1,T43),T43-1-(LEN(V43)-LEN(SUBSTITUTE(V43,",","")))),"")</f>
        <v>2</v>
      </c>
      <c r="X43" s="38">
        <f t="shared" ref="X43:X47" si="62">W43*$D43/10</f>
        <v>30</v>
      </c>
      <c r="Y43" s="47">
        <f t="shared" ref="Y43:Y47" si="63">IF($C43="C",$B43*ROUNDUP(Q43/S43,0),IF($C43="L",2*$B43*ROUNDUP(Q43/S43,0),0))</f>
        <v>0</v>
      </c>
      <c r="Z43" s="37">
        <f>AB$17</f>
        <v>7</v>
      </c>
      <c r="AA43" s="38">
        <f>ROUNDUP(AC$17/2,0)</f>
        <v>10</v>
      </c>
      <c r="AB43" s="98"/>
      <c r="AC43" s="29">
        <v>8</v>
      </c>
      <c r="AD43" s="38">
        <f t="shared" si="57"/>
        <v>2</v>
      </c>
      <c r="AE43" s="38">
        <f t="shared" si="58"/>
        <v>1</v>
      </c>
      <c r="AF43" s="29"/>
      <c r="AG43" s="38">
        <f>IFERROR(IF(ISERROR(FIND(",",AF43)),IF(LEN(AF43)&gt;0,AD43-1,AD43),AD43-1-(LEN(AF43)-LEN(SUBSTITUTE(AF43,",","")))),"")</f>
        <v>2</v>
      </c>
      <c r="AH43" s="38">
        <f t="shared" si="59"/>
        <v>30</v>
      </c>
      <c r="AI43" s="47">
        <f t="shared" si="60"/>
        <v>0</v>
      </c>
      <c r="AJ43" s="32"/>
      <c r="AK43" s="94"/>
      <c r="AL43" s="94"/>
      <c r="AM43" s="94"/>
      <c r="AN43" s="94"/>
      <c r="AO43" s="94"/>
      <c r="AP43" s="94"/>
      <c r="AQ43" s="94"/>
      <c r="AR43" s="94"/>
      <c r="AS43" s="95"/>
      <c r="AT43" s="32"/>
      <c r="AU43" s="94"/>
      <c r="AV43" s="94"/>
      <c r="AW43" s="94"/>
      <c r="AX43" s="94"/>
      <c r="AY43" s="94"/>
      <c r="AZ43" s="94"/>
      <c r="BA43" s="94"/>
      <c r="BB43" s="94"/>
      <c r="BC43" s="95"/>
      <c r="BD43" s="32"/>
      <c r="BE43" s="94"/>
      <c r="BF43" s="94"/>
      <c r="BG43" s="94"/>
      <c r="BH43" s="94"/>
      <c r="BI43" s="94"/>
      <c r="BJ43" s="94"/>
      <c r="BK43" s="94"/>
      <c r="BL43" s="94"/>
      <c r="BM43" s="95"/>
      <c r="BN43" s="32"/>
      <c r="BO43" s="94"/>
      <c r="BP43" s="94"/>
      <c r="BQ43" s="94"/>
      <c r="BR43" s="94"/>
      <c r="BS43" s="94"/>
      <c r="BT43" s="94"/>
      <c r="BU43" s="94"/>
      <c r="BV43" s="94"/>
      <c r="BW43" s="96"/>
      <c r="BX43" s="33"/>
      <c r="BY43" s="94"/>
      <c r="BZ43" s="94"/>
      <c r="CA43" s="94"/>
      <c r="CB43" s="94"/>
      <c r="CC43" s="94"/>
      <c r="CD43" s="94"/>
      <c r="CE43" s="94"/>
      <c r="CF43" s="94"/>
      <c r="CG43" s="95"/>
      <c r="CH43" s="32"/>
      <c r="CI43" s="94"/>
      <c r="CJ43" s="94"/>
      <c r="CK43" s="94"/>
      <c r="CL43" s="94"/>
      <c r="CM43" s="94"/>
      <c r="CN43" s="94"/>
      <c r="CO43" s="94"/>
      <c r="CP43" s="94"/>
      <c r="CQ43" s="95"/>
      <c r="CR43" s="32"/>
      <c r="CS43" s="94"/>
      <c r="CT43" s="94"/>
      <c r="CU43" s="94"/>
      <c r="CV43" s="94"/>
      <c r="CW43" s="94"/>
      <c r="CX43" s="94"/>
      <c r="CY43" s="94"/>
      <c r="CZ43" s="94"/>
      <c r="DA43" s="95"/>
      <c r="DB43" s="32"/>
      <c r="DC43" s="94"/>
      <c r="DD43" s="94"/>
      <c r="DE43" s="94"/>
      <c r="DF43" s="94"/>
      <c r="DG43" s="94"/>
      <c r="DH43" s="94"/>
      <c r="DI43" s="94"/>
      <c r="DJ43" s="94"/>
      <c r="DK43" s="96"/>
      <c r="DL43" s="33"/>
      <c r="DM43" s="94"/>
      <c r="DN43" s="94"/>
      <c r="DO43" s="94"/>
      <c r="DP43" s="94"/>
      <c r="DQ43" s="94"/>
      <c r="DR43" s="94"/>
      <c r="DS43" s="94"/>
      <c r="DT43" s="94"/>
      <c r="DU43" s="95"/>
      <c r="DV43" s="32"/>
      <c r="DW43" s="94"/>
      <c r="DX43" s="94"/>
      <c r="DY43" s="94"/>
      <c r="DZ43" s="94"/>
      <c r="EA43" s="94"/>
      <c r="EB43" s="94"/>
      <c r="EC43" s="94"/>
      <c r="ED43" s="94"/>
      <c r="EE43" s="95"/>
      <c r="EF43" s="32"/>
      <c r="EG43" s="94"/>
      <c r="EH43" s="94"/>
      <c r="EI43" s="94"/>
      <c r="EJ43" s="94"/>
      <c r="EK43" s="94"/>
      <c r="EL43" s="94"/>
      <c r="EM43" s="94"/>
      <c r="EN43" s="94"/>
      <c r="EO43" s="95"/>
      <c r="EP43" s="32"/>
      <c r="EQ43" s="94"/>
      <c r="ER43" s="94"/>
      <c r="ES43" s="94"/>
      <c r="ET43" s="94"/>
      <c r="EU43" s="94"/>
      <c r="EV43" s="94"/>
      <c r="EW43" s="94"/>
      <c r="EX43" s="94"/>
      <c r="EY43" s="96"/>
      <c r="EZ43" s="33"/>
      <c r="FA43" s="94"/>
      <c r="FB43" s="94"/>
      <c r="FC43" s="94"/>
      <c r="FD43" s="94"/>
      <c r="FE43" s="94"/>
      <c r="FF43" s="94"/>
      <c r="FG43" s="94"/>
      <c r="FH43" s="94"/>
      <c r="FI43" s="95"/>
      <c r="FJ43" s="32"/>
      <c r="FK43" s="94"/>
      <c r="FL43" s="94"/>
      <c r="FM43" s="94"/>
      <c r="FN43" s="94"/>
      <c r="FO43" s="94"/>
      <c r="FP43" s="94"/>
      <c r="FQ43" s="94"/>
      <c r="FR43" s="94"/>
      <c r="FS43" s="95"/>
      <c r="FT43" s="32"/>
      <c r="FU43" s="94"/>
      <c r="FV43" s="94"/>
      <c r="FW43" s="94"/>
      <c r="FX43" s="94"/>
      <c r="FY43" s="94"/>
      <c r="FZ43" s="94"/>
      <c r="GA43" s="94"/>
      <c r="GB43" s="94"/>
      <c r="GC43" s="95"/>
      <c r="GD43" s="32"/>
      <c r="GE43" s="94"/>
      <c r="GF43" s="94"/>
      <c r="GG43" s="94"/>
      <c r="GH43" s="94"/>
      <c r="GI43" s="94"/>
      <c r="GJ43" s="94"/>
      <c r="GK43" s="94"/>
      <c r="GL43" s="94"/>
      <c r="GM43" s="96"/>
      <c r="GN43" s="33"/>
      <c r="GO43" s="94"/>
      <c r="GP43" s="94"/>
      <c r="GQ43" s="94"/>
      <c r="GR43" s="94"/>
      <c r="GS43" s="94"/>
      <c r="GT43" s="94"/>
      <c r="GU43" s="94"/>
      <c r="GV43" s="94"/>
      <c r="GW43" s="95"/>
      <c r="GX43" s="32"/>
      <c r="GY43" s="94"/>
      <c r="GZ43" s="94"/>
      <c r="HA43" s="94"/>
      <c r="HB43" s="94"/>
      <c r="HC43" s="94"/>
      <c r="HD43" s="94"/>
      <c r="HE43" s="94"/>
      <c r="HF43" s="94"/>
      <c r="HG43" s="95"/>
      <c r="HH43" s="32"/>
      <c r="HI43" s="94"/>
      <c r="HJ43" s="94"/>
      <c r="HK43" s="94"/>
      <c r="HL43" s="94"/>
      <c r="HM43" s="94"/>
      <c r="HN43" s="94"/>
      <c r="HO43" s="94"/>
      <c r="HP43" s="94"/>
      <c r="HQ43" s="95"/>
      <c r="HR43" s="32"/>
      <c r="HS43" s="94"/>
      <c r="HT43" s="94"/>
      <c r="HU43" s="94"/>
      <c r="HV43" s="94"/>
      <c r="HW43" s="94"/>
      <c r="HX43" s="94"/>
      <c r="HY43" s="94"/>
      <c r="HZ43" s="94"/>
      <c r="IA43" s="96"/>
      <c r="IB43" s="33"/>
      <c r="IC43" s="94"/>
      <c r="ID43" s="94"/>
      <c r="IE43" s="94"/>
      <c r="IF43" s="94"/>
      <c r="IG43" s="94"/>
      <c r="IH43" s="94"/>
      <c r="II43" s="94"/>
      <c r="IJ43" s="94"/>
      <c r="IK43" s="95"/>
      <c r="IL43" s="32"/>
      <c r="IM43" s="94"/>
      <c r="IN43" s="94"/>
      <c r="IO43" s="94"/>
      <c r="IP43" s="94"/>
      <c r="IQ43" s="94"/>
      <c r="IR43" s="94"/>
      <c r="IS43" s="94"/>
      <c r="IT43" s="94"/>
      <c r="IU43" s="95"/>
      <c r="IV43" s="32"/>
      <c r="IW43" s="94"/>
      <c r="IX43" s="94"/>
      <c r="IY43" s="94"/>
      <c r="IZ43" s="94"/>
      <c r="JA43" s="94"/>
      <c r="JB43" s="94"/>
      <c r="JC43" s="94"/>
      <c r="JD43" s="94"/>
      <c r="JE43" s="95"/>
      <c r="JF43" s="32"/>
      <c r="JG43" s="94"/>
      <c r="JH43" s="94"/>
      <c r="JI43" s="94"/>
      <c r="JJ43" s="94"/>
      <c r="JK43" s="94"/>
      <c r="JL43" s="94"/>
      <c r="JM43" s="94"/>
      <c r="JN43" s="94"/>
      <c r="JO43" s="95"/>
    </row>
    <row r="44" spans="1:275" x14ac:dyDescent="0.2">
      <c r="A44" s="93" t="s">
        <v>146</v>
      </c>
      <c r="B44" s="35">
        <v>2</v>
      </c>
      <c r="C44" s="35" t="s">
        <v>25</v>
      </c>
      <c r="D44" s="35">
        <v>22</v>
      </c>
      <c r="E44" s="36">
        <v>0.25</v>
      </c>
      <c r="F44" s="32"/>
      <c r="G44" s="94"/>
      <c r="H44" s="94"/>
      <c r="I44" s="94"/>
      <c r="J44" s="94"/>
      <c r="K44" s="94"/>
      <c r="M44" s="38"/>
      <c r="N44" s="94"/>
      <c r="O44" s="95"/>
      <c r="P44" s="32">
        <f t="shared" ref="P44:P45" si="64">R$17</f>
        <v>7</v>
      </c>
      <c r="Q44" s="32">
        <v>25</v>
      </c>
      <c r="R44" s="98"/>
      <c r="S44" s="29">
        <v>40</v>
      </c>
      <c r="T44" s="38">
        <f t="shared" si="55"/>
        <v>1</v>
      </c>
      <c r="U44" s="38">
        <f t="shared" si="56"/>
        <v>0.25</v>
      </c>
      <c r="V44" s="29"/>
      <c r="W44" s="38">
        <f t="shared" si="61"/>
        <v>1</v>
      </c>
      <c r="X44" s="38">
        <f t="shared" si="62"/>
        <v>2.2000000000000002</v>
      </c>
      <c r="Y44" s="47">
        <f t="shared" si="63"/>
        <v>2</v>
      </c>
      <c r="Z44" s="32"/>
      <c r="AA44" s="94"/>
      <c r="AB44" s="94"/>
      <c r="AC44" s="94"/>
      <c r="AD44" s="94"/>
      <c r="AE44" s="94"/>
      <c r="AF44" s="94"/>
      <c r="AG44" s="38"/>
      <c r="AH44" s="94"/>
      <c r="AI44" s="95"/>
      <c r="AJ44" s="32"/>
      <c r="AK44" s="94"/>
      <c r="AL44" s="94"/>
      <c r="AM44" s="94"/>
      <c r="AN44" s="94"/>
      <c r="AO44" s="94"/>
      <c r="AP44" s="94"/>
      <c r="AQ44" s="94"/>
      <c r="AR44" s="94"/>
      <c r="AS44" s="95"/>
      <c r="AT44" s="32"/>
      <c r="AU44" s="94"/>
      <c r="AV44" s="94"/>
      <c r="AW44" s="94"/>
      <c r="AX44" s="94"/>
      <c r="AY44" s="94"/>
      <c r="AZ44" s="94"/>
      <c r="BA44" s="94"/>
      <c r="BB44" s="94"/>
      <c r="BC44" s="95"/>
      <c r="BD44" s="32"/>
      <c r="BE44" s="94"/>
      <c r="BF44" s="94"/>
      <c r="BG44" s="94"/>
      <c r="BH44" s="94"/>
      <c r="BI44" s="94"/>
      <c r="BJ44" s="94"/>
      <c r="BK44" s="94"/>
      <c r="BL44" s="94"/>
      <c r="BM44" s="95"/>
      <c r="BN44" s="32"/>
      <c r="BO44" s="94"/>
      <c r="BP44" s="94"/>
      <c r="BQ44" s="94"/>
      <c r="BR44" s="94"/>
      <c r="BS44" s="94"/>
      <c r="BT44" s="94"/>
      <c r="BU44" s="94"/>
      <c r="BV44" s="94"/>
      <c r="BW44" s="96"/>
      <c r="BX44" s="33"/>
      <c r="BY44" s="94"/>
      <c r="BZ44" s="94"/>
      <c r="CA44" s="94"/>
      <c r="CB44" s="94"/>
      <c r="CC44" s="94"/>
      <c r="CD44" s="94"/>
      <c r="CE44" s="94"/>
      <c r="CF44" s="94"/>
      <c r="CG44" s="95"/>
      <c r="CH44" s="32"/>
      <c r="CI44" s="94"/>
      <c r="CJ44" s="94"/>
      <c r="CK44" s="94"/>
      <c r="CL44" s="94"/>
      <c r="CM44" s="94"/>
      <c r="CN44" s="94"/>
      <c r="CO44" s="94"/>
      <c r="CP44" s="94"/>
      <c r="CQ44" s="95"/>
      <c r="CR44" s="32"/>
      <c r="CS44" s="94"/>
      <c r="CT44" s="94"/>
      <c r="CU44" s="94"/>
      <c r="CV44" s="94"/>
      <c r="CW44" s="94"/>
      <c r="CX44" s="94"/>
      <c r="CY44" s="94"/>
      <c r="CZ44" s="94"/>
      <c r="DA44" s="95"/>
      <c r="DB44" s="32"/>
      <c r="DC44" s="94"/>
      <c r="DD44" s="94"/>
      <c r="DE44" s="94"/>
      <c r="DF44" s="94"/>
      <c r="DG44" s="94"/>
      <c r="DH44" s="94"/>
      <c r="DI44" s="94"/>
      <c r="DJ44" s="94"/>
      <c r="DK44" s="96"/>
      <c r="DL44" s="33"/>
      <c r="DM44" s="94"/>
      <c r="DN44" s="94"/>
      <c r="DO44" s="94"/>
      <c r="DP44" s="94"/>
      <c r="DQ44" s="94"/>
      <c r="DR44" s="94"/>
      <c r="DS44" s="94"/>
      <c r="DT44" s="94"/>
      <c r="DU44" s="95"/>
      <c r="DV44" s="32"/>
      <c r="DW44" s="94"/>
      <c r="DX44" s="94"/>
      <c r="DY44" s="94"/>
      <c r="DZ44" s="94"/>
      <c r="EA44" s="94"/>
      <c r="EB44" s="94"/>
      <c r="EC44" s="94"/>
      <c r="ED44" s="94"/>
      <c r="EE44" s="95"/>
      <c r="EF44" s="32"/>
      <c r="EG44" s="94"/>
      <c r="EH44" s="94"/>
      <c r="EI44" s="94"/>
      <c r="EJ44" s="94"/>
      <c r="EK44" s="94"/>
      <c r="EL44" s="94"/>
      <c r="EM44" s="94"/>
      <c r="EN44" s="94"/>
      <c r="EO44" s="95"/>
      <c r="EP44" s="32"/>
      <c r="EQ44" s="94"/>
      <c r="ER44" s="94"/>
      <c r="ES44" s="94"/>
      <c r="ET44" s="94"/>
      <c r="EU44" s="94"/>
      <c r="EV44" s="94"/>
      <c r="EW44" s="94"/>
      <c r="EX44" s="94"/>
      <c r="EY44" s="96"/>
      <c r="EZ44" s="33"/>
      <c r="FA44" s="94"/>
      <c r="FB44" s="94"/>
      <c r="FC44" s="94"/>
      <c r="FD44" s="94"/>
      <c r="FE44" s="94"/>
      <c r="FF44" s="94"/>
      <c r="FG44" s="94"/>
      <c r="FH44" s="94"/>
      <c r="FI44" s="95"/>
      <c r="FJ44" s="32"/>
      <c r="FK44" s="94"/>
      <c r="FL44" s="94"/>
      <c r="FM44" s="94"/>
      <c r="FN44" s="94"/>
      <c r="FO44" s="94"/>
      <c r="FP44" s="94"/>
      <c r="FQ44" s="94"/>
      <c r="FR44" s="94"/>
      <c r="FS44" s="95"/>
      <c r="FT44" s="32"/>
      <c r="FU44" s="94"/>
      <c r="FV44" s="94"/>
      <c r="FW44" s="94"/>
      <c r="FX44" s="94"/>
      <c r="FY44" s="94"/>
      <c r="FZ44" s="94"/>
      <c r="GA44" s="94"/>
      <c r="GB44" s="94"/>
      <c r="GC44" s="95"/>
      <c r="GD44" s="32"/>
      <c r="GE44" s="94"/>
      <c r="GF44" s="94"/>
      <c r="GG44" s="94"/>
      <c r="GH44" s="94"/>
      <c r="GI44" s="94"/>
      <c r="GJ44" s="94"/>
      <c r="GK44" s="94"/>
      <c r="GL44" s="94"/>
      <c r="GM44" s="96"/>
      <c r="GN44" s="33"/>
      <c r="GO44" s="94"/>
      <c r="GP44" s="94"/>
      <c r="GQ44" s="94"/>
      <c r="GR44" s="94"/>
      <c r="GS44" s="94"/>
      <c r="GT44" s="94"/>
      <c r="GU44" s="94"/>
      <c r="GV44" s="94"/>
      <c r="GW44" s="95"/>
      <c r="GX44" s="32"/>
      <c r="GY44" s="94"/>
      <c r="GZ44" s="94"/>
      <c r="HA44" s="94"/>
      <c r="HB44" s="94"/>
      <c r="HC44" s="94"/>
      <c r="HD44" s="94"/>
      <c r="HE44" s="94"/>
      <c r="HF44" s="94"/>
      <c r="HG44" s="95"/>
      <c r="HH44" s="32"/>
      <c r="HI44" s="94"/>
      <c r="HJ44" s="94"/>
      <c r="HK44" s="94"/>
      <c r="HL44" s="94"/>
      <c r="HM44" s="94"/>
      <c r="HN44" s="94"/>
      <c r="HO44" s="94"/>
      <c r="HP44" s="94"/>
      <c r="HQ44" s="95"/>
      <c r="HR44" s="32"/>
      <c r="HS44" s="94"/>
      <c r="HT44" s="94"/>
      <c r="HU44" s="94"/>
      <c r="HV44" s="94"/>
      <c r="HW44" s="94"/>
      <c r="HX44" s="94"/>
      <c r="HY44" s="94"/>
      <c r="HZ44" s="94"/>
      <c r="IA44" s="96"/>
      <c r="IB44" s="33"/>
      <c r="IC44" s="94"/>
      <c r="ID44" s="94"/>
      <c r="IE44" s="94"/>
      <c r="IF44" s="94"/>
      <c r="IG44" s="94"/>
      <c r="IH44" s="94"/>
      <c r="II44" s="94"/>
      <c r="IJ44" s="94"/>
      <c r="IK44" s="95"/>
      <c r="IL44" s="32"/>
      <c r="IM44" s="94"/>
      <c r="IN44" s="94"/>
      <c r="IO44" s="94"/>
      <c r="IP44" s="94"/>
      <c r="IQ44" s="94"/>
      <c r="IR44" s="94"/>
      <c r="IS44" s="94"/>
      <c r="IT44" s="94"/>
      <c r="IU44" s="95"/>
      <c r="IV44" s="32"/>
      <c r="IW44" s="94"/>
      <c r="IX44" s="94"/>
      <c r="IY44" s="94"/>
      <c r="IZ44" s="94"/>
      <c r="JA44" s="94"/>
      <c r="JB44" s="94"/>
      <c r="JC44" s="94"/>
      <c r="JD44" s="94"/>
      <c r="JE44" s="95"/>
      <c r="JF44" s="32"/>
      <c r="JG44" s="94"/>
      <c r="JH44" s="94"/>
      <c r="JI44" s="94"/>
      <c r="JJ44" s="94"/>
      <c r="JK44" s="94"/>
      <c r="JL44" s="94"/>
      <c r="JM44" s="94"/>
      <c r="JN44" s="94"/>
      <c r="JO44" s="95"/>
    </row>
    <row r="45" spans="1:275" x14ac:dyDescent="0.2">
      <c r="A45" s="93" t="s">
        <v>147</v>
      </c>
      <c r="B45" s="35">
        <v>3</v>
      </c>
      <c r="C45" s="35" t="s">
        <v>27</v>
      </c>
      <c r="D45" s="35">
        <v>90</v>
      </c>
      <c r="E45" s="36">
        <v>0.5</v>
      </c>
      <c r="F45" s="32"/>
      <c r="G45" s="94"/>
      <c r="H45" s="94"/>
      <c r="I45" s="94"/>
      <c r="J45" s="94"/>
      <c r="K45" s="94"/>
      <c r="M45" s="38"/>
      <c r="N45" s="94"/>
      <c r="O45" s="95"/>
      <c r="P45" s="32">
        <f t="shared" si="64"/>
        <v>7</v>
      </c>
      <c r="Q45" s="32">
        <v>24</v>
      </c>
      <c r="R45" s="98"/>
      <c r="S45" s="29">
        <v>8</v>
      </c>
      <c r="T45" s="38">
        <f t="shared" si="55"/>
        <v>3</v>
      </c>
      <c r="U45" s="38">
        <f t="shared" si="56"/>
        <v>1.5</v>
      </c>
      <c r="V45" s="29"/>
      <c r="W45" s="38">
        <f t="shared" si="61"/>
        <v>3</v>
      </c>
      <c r="X45" s="38">
        <f t="shared" si="62"/>
        <v>27</v>
      </c>
      <c r="Y45" s="47">
        <f t="shared" si="63"/>
        <v>0</v>
      </c>
      <c r="Z45" s="32"/>
      <c r="AA45" s="94"/>
      <c r="AB45" s="94"/>
      <c r="AC45" s="94"/>
      <c r="AD45" s="94"/>
      <c r="AE45" s="94"/>
      <c r="AF45" s="94"/>
      <c r="AG45" s="38"/>
      <c r="AH45" s="94"/>
      <c r="AI45" s="95"/>
      <c r="AJ45" s="32"/>
      <c r="AK45" s="94"/>
      <c r="AL45" s="94"/>
      <c r="AM45" s="94"/>
      <c r="AN45" s="94"/>
      <c r="AO45" s="94"/>
      <c r="AP45" s="94"/>
      <c r="AQ45" s="94"/>
      <c r="AR45" s="94"/>
      <c r="AS45" s="95"/>
      <c r="AT45" s="32"/>
      <c r="AU45" s="94"/>
      <c r="AV45" s="94"/>
      <c r="AW45" s="94"/>
      <c r="AX45" s="94"/>
      <c r="AY45" s="94"/>
      <c r="AZ45" s="94"/>
      <c r="BA45" s="94"/>
      <c r="BB45" s="94"/>
      <c r="BC45" s="95"/>
      <c r="BD45" s="32"/>
      <c r="BE45" s="94"/>
      <c r="BF45" s="94"/>
      <c r="BG45" s="94"/>
      <c r="BH45" s="94"/>
      <c r="BI45" s="94"/>
      <c r="BJ45" s="94"/>
      <c r="BK45" s="94"/>
      <c r="BL45" s="94"/>
      <c r="BM45" s="95"/>
      <c r="BN45" s="32"/>
      <c r="BO45" s="94"/>
      <c r="BP45" s="94"/>
      <c r="BQ45" s="94"/>
      <c r="BR45" s="94"/>
      <c r="BS45" s="94"/>
      <c r="BT45" s="94"/>
      <c r="BU45" s="94"/>
      <c r="BV45" s="94"/>
      <c r="BW45" s="96"/>
      <c r="BX45" s="33"/>
      <c r="BY45" s="94"/>
      <c r="BZ45" s="94"/>
      <c r="CA45" s="94"/>
      <c r="CB45" s="94"/>
      <c r="CC45" s="94"/>
      <c r="CD45" s="94"/>
      <c r="CE45" s="94"/>
      <c r="CF45" s="94"/>
      <c r="CG45" s="95"/>
      <c r="CH45" s="32"/>
      <c r="CI45" s="94"/>
      <c r="CJ45" s="94"/>
      <c r="CK45" s="94"/>
      <c r="CL45" s="94"/>
      <c r="CM45" s="94"/>
      <c r="CN45" s="94"/>
      <c r="CO45" s="94"/>
      <c r="CP45" s="94"/>
      <c r="CQ45" s="95"/>
      <c r="CR45" s="32"/>
      <c r="CS45" s="94"/>
      <c r="CT45" s="94"/>
      <c r="CU45" s="94"/>
      <c r="CV45" s="94"/>
      <c r="CW45" s="94"/>
      <c r="CX45" s="94"/>
      <c r="CY45" s="94"/>
      <c r="CZ45" s="94"/>
      <c r="DA45" s="95"/>
      <c r="DB45" s="32"/>
      <c r="DC45" s="94"/>
      <c r="DD45" s="94"/>
      <c r="DE45" s="94"/>
      <c r="DF45" s="94"/>
      <c r="DG45" s="94"/>
      <c r="DH45" s="94"/>
      <c r="DI45" s="94"/>
      <c r="DJ45" s="94"/>
      <c r="DK45" s="96"/>
      <c r="DL45" s="33"/>
      <c r="DM45" s="94"/>
      <c r="DN45" s="94"/>
      <c r="DO45" s="94"/>
      <c r="DP45" s="94"/>
      <c r="DQ45" s="94"/>
      <c r="DR45" s="94"/>
      <c r="DS45" s="94"/>
      <c r="DT45" s="94"/>
      <c r="DU45" s="95"/>
      <c r="DV45" s="32"/>
      <c r="DW45" s="94"/>
      <c r="DX45" s="94"/>
      <c r="DY45" s="94"/>
      <c r="DZ45" s="94"/>
      <c r="EA45" s="94"/>
      <c r="EB45" s="94"/>
      <c r="EC45" s="94"/>
      <c r="ED45" s="94"/>
      <c r="EE45" s="95"/>
      <c r="EF45" s="32"/>
      <c r="EG45" s="94"/>
      <c r="EH45" s="94"/>
      <c r="EI45" s="94"/>
      <c r="EJ45" s="94"/>
      <c r="EK45" s="94"/>
      <c r="EL45" s="94"/>
      <c r="EM45" s="94"/>
      <c r="EN45" s="94"/>
      <c r="EO45" s="95"/>
      <c r="EP45" s="32"/>
      <c r="EQ45" s="94"/>
      <c r="ER45" s="94"/>
      <c r="ES45" s="94"/>
      <c r="ET45" s="94"/>
      <c r="EU45" s="94"/>
      <c r="EV45" s="94"/>
      <c r="EW45" s="94"/>
      <c r="EX45" s="94"/>
      <c r="EY45" s="96"/>
      <c r="EZ45" s="33"/>
      <c r="FA45" s="94"/>
      <c r="FB45" s="94"/>
      <c r="FC45" s="94"/>
      <c r="FD45" s="94"/>
      <c r="FE45" s="94"/>
      <c r="FF45" s="94"/>
      <c r="FG45" s="94"/>
      <c r="FH45" s="94"/>
      <c r="FI45" s="95"/>
      <c r="FJ45" s="32"/>
      <c r="FK45" s="94"/>
      <c r="FL45" s="94"/>
      <c r="FM45" s="94"/>
      <c r="FN45" s="94"/>
      <c r="FO45" s="94"/>
      <c r="FP45" s="94"/>
      <c r="FQ45" s="94"/>
      <c r="FR45" s="94"/>
      <c r="FS45" s="95"/>
      <c r="FT45" s="32"/>
      <c r="FU45" s="94"/>
      <c r="FV45" s="94"/>
      <c r="FW45" s="94"/>
      <c r="FX45" s="94"/>
      <c r="FY45" s="94"/>
      <c r="FZ45" s="94"/>
      <c r="GA45" s="94"/>
      <c r="GB45" s="94"/>
      <c r="GC45" s="95"/>
      <c r="GD45" s="32"/>
      <c r="GE45" s="94"/>
      <c r="GF45" s="94"/>
      <c r="GG45" s="94"/>
      <c r="GH45" s="94"/>
      <c r="GI45" s="94"/>
      <c r="GJ45" s="94"/>
      <c r="GK45" s="94"/>
      <c r="GL45" s="94"/>
      <c r="GM45" s="96"/>
      <c r="GN45" s="33"/>
      <c r="GO45" s="94"/>
      <c r="GP45" s="94"/>
      <c r="GQ45" s="94"/>
      <c r="GR45" s="94"/>
      <c r="GS45" s="94"/>
      <c r="GT45" s="94"/>
      <c r="GU45" s="94"/>
      <c r="GV45" s="94"/>
      <c r="GW45" s="95"/>
      <c r="GX45" s="32"/>
      <c r="GY45" s="94"/>
      <c r="GZ45" s="94"/>
      <c r="HA45" s="94"/>
      <c r="HB45" s="94"/>
      <c r="HC45" s="94"/>
      <c r="HD45" s="94"/>
      <c r="HE45" s="94"/>
      <c r="HF45" s="94"/>
      <c r="HG45" s="95"/>
      <c r="HH45" s="32"/>
      <c r="HI45" s="94"/>
      <c r="HJ45" s="94"/>
      <c r="HK45" s="94"/>
      <c r="HL45" s="94"/>
      <c r="HM45" s="94"/>
      <c r="HN45" s="94"/>
      <c r="HO45" s="94"/>
      <c r="HP45" s="94"/>
      <c r="HQ45" s="95"/>
      <c r="HR45" s="32"/>
      <c r="HS45" s="94"/>
      <c r="HT45" s="94"/>
      <c r="HU45" s="94"/>
      <c r="HV45" s="94"/>
      <c r="HW45" s="94"/>
      <c r="HX45" s="94"/>
      <c r="HY45" s="94"/>
      <c r="HZ45" s="94"/>
      <c r="IA45" s="96"/>
      <c r="IB45" s="33"/>
      <c r="IC45" s="94"/>
      <c r="ID45" s="94"/>
      <c r="IE45" s="94"/>
      <c r="IF45" s="94"/>
      <c r="IG45" s="94"/>
      <c r="IH45" s="94"/>
      <c r="II45" s="94"/>
      <c r="IJ45" s="94"/>
      <c r="IK45" s="95"/>
      <c r="IL45" s="32"/>
      <c r="IM45" s="94"/>
      <c r="IN45" s="94"/>
      <c r="IO45" s="94"/>
      <c r="IP45" s="94"/>
      <c r="IQ45" s="94"/>
      <c r="IR45" s="94"/>
      <c r="IS45" s="94"/>
      <c r="IT45" s="94"/>
      <c r="IU45" s="95"/>
      <c r="IV45" s="32"/>
      <c r="IW45" s="94"/>
      <c r="IX45" s="94"/>
      <c r="IY45" s="94"/>
      <c r="IZ45" s="94"/>
      <c r="JA45" s="94"/>
      <c r="JB45" s="94"/>
      <c r="JC45" s="94"/>
      <c r="JD45" s="94"/>
      <c r="JE45" s="95"/>
      <c r="JF45" s="32"/>
      <c r="JG45" s="94"/>
      <c r="JH45" s="94"/>
      <c r="JI45" s="94"/>
      <c r="JJ45" s="94"/>
      <c r="JK45" s="94"/>
      <c r="JL45" s="94"/>
      <c r="JM45" s="94"/>
      <c r="JN45" s="94"/>
      <c r="JO45" s="95"/>
    </row>
    <row r="46" spans="1:275" x14ac:dyDescent="0.2">
      <c r="A46" s="93" t="s">
        <v>148</v>
      </c>
      <c r="B46" s="35">
        <v>4</v>
      </c>
      <c r="C46" s="35" t="s">
        <v>25</v>
      </c>
      <c r="D46" s="35">
        <v>42</v>
      </c>
      <c r="E46" s="36">
        <v>0.25</v>
      </c>
      <c r="F46" s="37">
        <f>H$17</f>
        <v>6</v>
      </c>
      <c r="G46" s="38">
        <f>ROUNDUP(I$17/2,0)</f>
        <v>9</v>
      </c>
      <c r="H46" s="98"/>
      <c r="I46" s="29">
        <v>40</v>
      </c>
      <c r="J46" s="38">
        <f t="shared" ref="J46:J49" si="65">ROUNDUP(G46/I46,0)</f>
        <v>1</v>
      </c>
      <c r="K46" s="38">
        <f t="shared" ref="K46:K49" si="66">J46*$E46</f>
        <v>0.25</v>
      </c>
      <c r="L46" s="29"/>
      <c r="M46" s="38">
        <f t="shared" si="54"/>
        <v>1</v>
      </c>
      <c r="N46" s="38">
        <f t="shared" ref="N46:N49" si="67">M46*$D46/10</f>
        <v>4.2</v>
      </c>
      <c r="O46" s="47">
        <f t="shared" ref="O46:O49" si="68">IF($C46="C",$B46*ROUNDUP(G46/I46,0),IF($C46="L",2*$B46*ROUNDUP(G46/I46,0),0))</f>
        <v>4</v>
      </c>
      <c r="P46" s="32">
        <v>6</v>
      </c>
      <c r="Q46" s="38">
        <v>11</v>
      </c>
      <c r="R46" s="98"/>
      <c r="S46" s="29">
        <v>40</v>
      </c>
      <c r="T46" s="38">
        <f t="shared" si="55"/>
        <v>1</v>
      </c>
      <c r="U46" s="38">
        <f t="shared" si="56"/>
        <v>0.25</v>
      </c>
      <c r="V46" s="29"/>
      <c r="W46" s="38">
        <f t="shared" si="61"/>
        <v>1</v>
      </c>
      <c r="X46" s="38">
        <f t="shared" si="62"/>
        <v>4.2</v>
      </c>
      <c r="Y46" s="47">
        <f t="shared" si="63"/>
        <v>4</v>
      </c>
      <c r="Z46" s="37">
        <f>AB$17</f>
        <v>7</v>
      </c>
      <c r="AA46" s="38">
        <f>ROUNDUP(AC$17/2,0)</f>
        <v>10</v>
      </c>
      <c r="AB46" s="98"/>
      <c r="AC46" s="29">
        <v>40</v>
      </c>
      <c r="AD46" s="38">
        <f t="shared" ref="AD46:AD49" si="69">ROUNDUP(AA46/AC46,0)</f>
        <v>1</v>
      </c>
      <c r="AE46" s="38">
        <f t="shared" ref="AE46:AE49" si="70">AD46*$E46</f>
        <v>0.25</v>
      </c>
      <c r="AF46" s="29"/>
      <c r="AG46" s="38">
        <f t="shared" ref="AG46:AG102" si="71">IFERROR(IF(ISERROR(FIND(",",AF46)),IF(LEN(AF46)&gt;0,AD46-1,AD46),AD46-1-(LEN(AF46)-LEN(SUBSTITUTE(AF46,",","")))),"")</f>
        <v>1</v>
      </c>
      <c r="AH46" s="38">
        <f t="shared" ref="AH46:AH49" si="72">AG46*$D46/10</f>
        <v>4.2</v>
      </c>
      <c r="AI46" s="47">
        <f t="shared" ref="AI46:AI49" si="73">IF($C46="C",$B46*ROUNDUP(AA46/AC46,0),IF($C46="L",2*$B46*ROUNDUP(AA46/AC46,0),0))</f>
        <v>4</v>
      </c>
      <c r="AJ46" s="32"/>
      <c r="AK46" s="94"/>
      <c r="AL46" s="94"/>
      <c r="AM46" s="94"/>
      <c r="AN46" s="94"/>
      <c r="AO46" s="94"/>
      <c r="AP46" s="94"/>
      <c r="AQ46" s="94"/>
      <c r="AR46" s="94"/>
      <c r="AS46" s="95"/>
      <c r="AT46" s="32"/>
      <c r="AU46" s="94"/>
      <c r="AV46" s="94"/>
      <c r="AW46" s="94"/>
      <c r="AX46" s="94"/>
      <c r="AY46" s="94"/>
      <c r="AZ46" s="94"/>
      <c r="BA46" s="94"/>
      <c r="BB46" s="94"/>
      <c r="BC46" s="95"/>
      <c r="BD46" s="32"/>
      <c r="BE46" s="94"/>
      <c r="BF46" s="94"/>
      <c r="BG46" s="94"/>
      <c r="BH46" s="94"/>
      <c r="BI46" s="94"/>
      <c r="BJ46" s="94"/>
      <c r="BK46" s="94"/>
      <c r="BL46" s="94"/>
      <c r="BM46" s="95"/>
      <c r="BN46" s="32"/>
      <c r="BO46" s="94"/>
      <c r="BP46" s="94"/>
      <c r="BQ46" s="94"/>
      <c r="BR46" s="94"/>
      <c r="BS46" s="94"/>
      <c r="BT46" s="94"/>
      <c r="BU46" s="94"/>
      <c r="BV46" s="94"/>
      <c r="BW46" s="96"/>
      <c r="BX46" s="33"/>
      <c r="BY46" s="94"/>
      <c r="BZ46" s="94"/>
      <c r="CA46" s="94"/>
      <c r="CB46" s="94"/>
      <c r="CC46" s="94"/>
      <c r="CD46" s="94"/>
      <c r="CE46" s="94"/>
      <c r="CF46" s="94"/>
      <c r="CG46" s="95"/>
      <c r="CH46" s="32"/>
      <c r="CI46" s="94"/>
      <c r="CJ46" s="94"/>
      <c r="CK46" s="94"/>
      <c r="CL46" s="94"/>
      <c r="CM46" s="94"/>
      <c r="CN46" s="94"/>
      <c r="CO46" s="94"/>
      <c r="CP46" s="94"/>
      <c r="CQ46" s="95"/>
      <c r="CR46" s="32"/>
      <c r="CS46" s="94"/>
      <c r="CT46" s="94"/>
      <c r="CU46" s="94"/>
      <c r="CV46" s="94"/>
      <c r="CW46" s="94"/>
      <c r="CX46" s="94"/>
      <c r="CY46" s="94"/>
      <c r="CZ46" s="94"/>
      <c r="DA46" s="95"/>
      <c r="DB46" s="32"/>
      <c r="DC46" s="94"/>
      <c r="DD46" s="94"/>
      <c r="DE46" s="94"/>
      <c r="DF46" s="94"/>
      <c r="DG46" s="94"/>
      <c r="DH46" s="94"/>
      <c r="DI46" s="94"/>
      <c r="DJ46" s="94"/>
      <c r="DK46" s="96"/>
      <c r="DL46" s="33"/>
      <c r="DM46" s="94"/>
      <c r="DN46" s="94"/>
      <c r="DO46" s="94"/>
      <c r="DP46" s="94"/>
      <c r="DQ46" s="94"/>
      <c r="DR46" s="94"/>
      <c r="DS46" s="94"/>
      <c r="DT46" s="94"/>
      <c r="DU46" s="95"/>
      <c r="DV46" s="32"/>
      <c r="DW46" s="94"/>
      <c r="DX46" s="94"/>
      <c r="DY46" s="94"/>
      <c r="DZ46" s="94"/>
      <c r="EA46" s="94"/>
      <c r="EB46" s="94"/>
      <c r="EC46" s="94"/>
      <c r="ED46" s="94"/>
      <c r="EE46" s="95"/>
      <c r="EF46" s="32"/>
      <c r="EG46" s="94"/>
      <c r="EH46" s="94"/>
      <c r="EI46" s="94"/>
      <c r="EJ46" s="94"/>
      <c r="EK46" s="94"/>
      <c r="EL46" s="94"/>
      <c r="EM46" s="94"/>
      <c r="EN46" s="94"/>
      <c r="EO46" s="95"/>
      <c r="EP46" s="32"/>
      <c r="EQ46" s="94"/>
      <c r="ER46" s="94"/>
      <c r="ES46" s="94"/>
      <c r="ET46" s="94"/>
      <c r="EU46" s="94"/>
      <c r="EV46" s="94"/>
      <c r="EW46" s="94"/>
      <c r="EX46" s="94"/>
      <c r="EY46" s="96"/>
      <c r="EZ46" s="33"/>
      <c r="FA46" s="94"/>
      <c r="FB46" s="94"/>
      <c r="FC46" s="94"/>
      <c r="FD46" s="94"/>
      <c r="FE46" s="94"/>
      <c r="FF46" s="94"/>
      <c r="FG46" s="94"/>
      <c r="FH46" s="94"/>
      <c r="FI46" s="95"/>
      <c r="FJ46" s="32"/>
      <c r="FK46" s="94"/>
      <c r="FL46" s="94"/>
      <c r="FM46" s="94"/>
      <c r="FN46" s="94"/>
      <c r="FO46" s="94"/>
      <c r="FP46" s="94"/>
      <c r="FQ46" s="94"/>
      <c r="FR46" s="94"/>
      <c r="FS46" s="95"/>
      <c r="FT46" s="32"/>
      <c r="FU46" s="94"/>
      <c r="FV46" s="94"/>
      <c r="FW46" s="94"/>
      <c r="FX46" s="94"/>
      <c r="FY46" s="94"/>
      <c r="FZ46" s="94"/>
      <c r="GA46" s="94"/>
      <c r="GB46" s="94"/>
      <c r="GC46" s="95"/>
      <c r="GD46" s="32"/>
      <c r="GE46" s="94"/>
      <c r="GF46" s="94"/>
      <c r="GG46" s="94"/>
      <c r="GH46" s="94"/>
      <c r="GI46" s="94"/>
      <c r="GJ46" s="94"/>
      <c r="GK46" s="94"/>
      <c r="GL46" s="94"/>
      <c r="GM46" s="96"/>
      <c r="GN46" s="33"/>
      <c r="GO46" s="94"/>
      <c r="GP46" s="94"/>
      <c r="GQ46" s="94"/>
      <c r="GR46" s="94"/>
      <c r="GS46" s="94"/>
      <c r="GT46" s="94"/>
      <c r="GU46" s="94"/>
      <c r="GV46" s="94"/>
      <c r="GW46" s="95"/>
      <c r="GX46" s="32"/>
      <c r="GY46" s="94"/>
      <c r="GZ46" s="94"/>
      <c r="HA46" s="94"/>
      <c r="HB46" s="94"/>
      <c r="HC46" s="94"/>
      <c r="HD46" s="94"/>
      <c r="HE46" s="94"/>
      <c r="HF46" s="94"/>
      <c r="HG46" s="95"/>
      <c r="HH46" s="32"/>
      <c r="HI46" s="94"/>
      <c r="HJ46" s="94"/>
      <c r="HK46" s="94"/>
      <c r="HL46" s="94"/>
      <c r="HM46" s="94"/>
      <c r="HN46" s="94"/>
      <c r="HO46" s="94"/>
      <c r="HP46" s="94"/>
      <c r="HQ46" s="95"/>
      <c r="HR46" s="32"/>
      <c r="HS46" s="94"/>
      <c r="HT46" s="94"/>
      <c r="HU46" s="94"/>
      <c r="HV46" s="94"/>
      <c r="HW46" s="94"/>
      <c r="HX46" s="94"/>
      <c r="HY46" s="94"/>
      <c r="HZ46" s="94"/>
      <c r="IA46" s="96"/>
      <c r="IB46" s="33"/>
      <c r="IC46" s="94"/>
      <c r="ID46" s="94"/>
      <c r="IE46" s="94"/>
      <c r="IF46" s="94"/>
      <c r="IG46" s="94"/>
      <c r="IH46" s="94"/>
      <c r="II46" s="94"/>
      <c r="IJ46" s="94"/>
      <c r="IK46" s="95"/>
      <c r="IL46" s="32"/>
      <c r="IM46" s="94"/>
      <c r="IN46" s="94"/>
      <c r="IO46" s="94"/>
      <c r="IP46" s="94"/>
      <c r="IQ46" s="94"/>
      <c r="IR46" s="94"/>
      <c r="IS46" s="94"/>
      <c r="IT46" s="94"/>
      <c r="IU46" s="95"/>
      <c r="IV46" s="32"/>
      <c r="IW46" s="94"/>
      <c r="IX46" s="94"/>
      <c r="IY46" s="94"/>
      <c r="IZ46" s="94"/>
      <c r="JA46" s="94"/>
      <c r="JB46" s="94"/>
      <c r="JC46" s="94"/>
      <c r="JD46" s="94"/>
      <c r="JE46" s="95"/>
      <c r="JF46" s="32"/>
      <c r="JG46" s="94"/>
      <c r="JH46" s="94"/>
      <c r="JI46" s="94"/>
      <c r="JJ46" s="94"/>
      <c r="JK46" s="94"/>
      <c r="JL46" s="94"/>
      <c r="JM46" s="94"/>
      <c r="JN46" s="94"/>
      <c r="JO46" s="95"/>
    </row>
    <row r="47" spans="1:275" x14ac:dyDescent="0.2">
      <c r="A47" s="93" t="s">
        <v>149</v>
      </c>
      <c r="B47" s="35">
        <v>5</v>
      </c>
      <c r="C47" s="35" t="s">
        <v>27</v>
      </c>
      <c r="D47" s="35">
        <v>150</v>
      </c>
      <c r="E47" s="36">
        <v>0.5</v>
      </c>
      <c r="F47" s="37">
        <f>H$17</f>
        <v>6</v>
      </c>
      <c r="G47" s="38">
        <f>ROUNDUP(I$17/2,0)</f>
        <v>9</v>
      </c>
      <c r="H47" s="98"/>
      <c r="I47" s="29">
        <v>8</v>
      </c>
      <c r="J47" s="38">
        <f t="shared" si="65"/>
        <v>2</v>
      </c>
      <c r="K47" s="38">
        <f t="shared" si="66"/>
        <v>1</v>
      </c>
      <c r="L47" s="29"/>
      <c r="M47" s="38">
        <f t="shared" si="54"/>
        <v>2</v>
      </c>
      <c r="N47" s="38">
        <f t="shared" si="67"/>
        <v>30</v>
      </c>
      <c r="O47" s="47">
        <f t="shared" si="68"/>
        <v>0</v>
      </c>
      <c r="P47" s="32">
        <v>6</v>
      </c>
      <c r="Q47" s="38">
        <v>11</v>
      </c>
      <c r="R47" s="98"/>
      <c r="S47" s="29">
        <v>8</v>
      </c>
      <c r="T47" s="38">
        <f t="shared" si="55"/>
        <v>2</v>
      </c>
      <c r="U47" s="38">
        <f t="shared" si="56"/>
        <v>1</v>
      </c>
      <c r="V47" s="29"/>
      <c r="W47" s="38">
        <f t="shared" si="61"/>
        <v>2</v>
      </c>
      <c r="X47" s="38">
        <f t="shared" si="62"/>
        <v>30</v>
      </c>
      <c r="Y47" s="47">
        <f t="shared" si="63"/>
        <v>0</v>
      </c>
      <c r="Z47" s="37">
        <f>AB$17</f>
        <v>7</v>
      </c>
      <c r="AA47" s="38">
        <f>ROUNDUP(AC$17/2,0)</f>
        <v>10</v>
      </c>
      <c r="AB47" s="98"/>
      <c r="AC47" s="29">
        <v>8</v>
      </c>
      <c r="AD47" s="38">
        <f t="shared" si="69"/>
        <v>2</v>
      </c>
      <c r="AE47" s="38">
        <f t="shared" si="70"/>
        <v>1</v>
      </c>
      <c r="AF47" s="29"/>
      <c r="AG47" s="38">
        <f t="shared" si="71"/>
        <v>2</v>
      </c>
      <c r="AH47" s="38">
        <f t="shared" si="72"/>
        <v>30</v>
      </c>
      <c r="AI47" s="47">
        <f t="shared" si="73"/>
        <v>0</v>
      </c>
      <c r="AJ47" s="32"/>
      <c r="AK47" s="94"/>
      <c r="AL47" s="94"/>
      <c r="AM47" s="94"/>
      <c r="AN47" s="94"/>
      <c r="AO47" s="94"/>
      <c r="AP47" s="94"/>
      <c r="AQ47" s="94"/>
      <c r="AR47" s="94"/>
      <c r="AS47" s="95"/>
      <c r="AT47" s="32"/>
      <c r="AU47" s="94"/>
      <c r="AV47" s="94"/>
      <c r="AW47" s="94"/>
      <c r="AX47" s="94"/>
      <c r="AY47" s="94"/>
      <c r="AZ47" s="94"/>
      <c r="BA47" s="94"/>
      <c r="BB47" s="94"/>
      <c r="BC47" s="95"/>
      <c r="BD47" s="32"/>
      <c r="BE47" s="94"/>
      <c r="BF47" s="94"/>
      <c r="BG47" s="94"/>
      <c r="BH47" s="94"/>
      <c r="BI47" s="94"/>
      <c r="BJ47" s="94"/>
      <c r="BK47" s="94"/>
      <c r="BL47" s="94"/>
      <c r="BM47" s="95"/>
      <c r="BN47" s="32"/>
      <c r="BO47" s="94"/>
      <c r="BP47" s="94"/>
      <c r="BQ47" s="94"/>
      <c r="BR47" s="94"/>
      <c r="BS47" s="94"/>
      <c r="BT47" s="94"/>
      <c r="BU47" s="94"/>
      <c r="BV47" s="94"/>
      <c r="BW47" s="96"/>
      <c r="BX47" s="33"/>
      <c r="BY47" s="94"/>
      <c r="BZ47" s="94"/>
      <c r="CA47" s="94"/>
      <c r="CB47" s="94"/>
      <c r="CC47" s="94"/>
      <c r="CD47" s="94"/>
      <c r="CE47" s="94"/>
      <c r="CF47" s="94"/>
      <c r="CG47" s="95"/>
      <c r="CH47" s="32"/>
      <c r="CI47" s="94"/>
      <c r="CJ47" s="94"/>
      <c r="CK47" s="94"/>
      <c r="CL47" s="94"/>
      <c r="CM47" s="94"/>
      <c r="CN47" s="94"/>
      <c r="CO47" s="94"/>
      <c r="CP47" s="94"/>
      <c r="CQ47" s="95"/>
      <c r="CR47" s="32"/>
      <c r="CS47" s="94"/>
      <c r="CT47" s="94"/>
      <c r="CU47" s="94"/>
      <c r="CV47" s="94"/>
      <c r="CW47" s="94"/>
      <c r="CX47" s="94"/>
      <c r="CY47" s="94"/>
      <c r="CZ47" s="94"/>
      <c r="DA47" s="95"/>
      <c r="DB47" s="32"/>
      <c r="DC47" s="94"/>
      <c r="DD47" s="94"/>
      <c r="DE47" s="94"/>
      <c r="DF47" s="94"/>
      <c r="DG47" s="94"/>
      <c r="DH47" s="94"/>
      <c r="DI47" s="94"/>
      <c r="DJ47" s="94"/>
      <c r="DK47" s="96"/>
      <c r="DL47" s="33"/>
      <c r="DM47" s="94"/>
      <c r="DN47" s="94"/>
      <c r="DO47" s="94"/>
      <c r="DP47" s="94"/>
      <c r="DQ47" s="94"/>
      <c r="DR47" s="94"/>
      <c r="DS47" s="94"/>
      <c r="DT47" s="94"/>
      <c r="DU47" s="95"/>
      <c r="DV47" s="32"/>
      <c r="DW47" s="94"/>
      <c r="DX47" s="94"/>
      <c r="DY47" s="94"/>
      <c r="DZ47" s="94"/>
      <c r="EA47" s="94"/>
      <c r="EB47" s="94"/>
      <c r="EC47" s="94"/>
      <c r="ED47" s="94"/>
      <c r="EE47" s="95"/>
      <c r="EF47" s="32"/>
      <c r="EG47" s="94"/>
      <c r="EH47" s="94"/>
      <c r="EI47" s="94"/>
      <c r="EJ47" s="94"/>
      <c r="EK47" s="94"/>
      <c r="EL47" s="94"/>
      <c r="EM47" s="94"/>
      <c r="EN47" s="94"/>
      <c r="EO47" s="95"/>
      <c r="EP47" s="32"/>
      <c r="EQ47" s="94"/>
      <c r="ER47" s="94"/>
      <c r="ES47" s="94"/>
      <c r="ET47" s="94"/>
      <c r="EU47" s="94"/>
      <c r="EV47" s="94"/>
      <c r="EW47" s="94"/>
      <c r="EX47" s="94"/>
      <c r="EY47" s="96"/>
      <c r="EZ47" s="33"/>
      <c r="FA47" s="94"/>
      <c r="FB47" s="94"/>
      <c r="FC47" s="94"/>
      <c r="FD47" s="94"/>
      <c r="FE47" s="94"/>
      <c r="FF47" s="94"/>
      <c r="FG47" s="94"/>
      <c r="FH47" s="94"/>
      <c r="FI47" s="95"/>
      <c r="FJ47" s="32"/>
      <c r="FK47" s="94"/>
      <c r="FL47" s="94"/>
      <c r="FM47" s="94"/>
      <c r="FN47" s="94"/>
      <c r="FO47" s="94"/>
      <c r="FP47" s="94"/>
      <c r="FQ47" s="94"/>
      <c r="FR47" s="94"/>
      <c r="FS47" s="95"/>
      <c r="FT47" s="32"/>
      <c r="FU47" s="94"/>
      <c r="FV47" s="94"/>
      <c r="FW47" s="94"/>
      <c r="FX47" s="94"/>
      <c r="FY47" s="94"/>
      <c r="FZ47" s="94"/>
      <c r="GA47" s="94"/>
      <c r="GB47" s="94"/>
      <c r="GC47" s="95"/>
      <c r="GD47" s="32"/>
      <c r="GE47" s="94"/>
      <c r="GF47" s="94"/>
      <c r="GG47" s="94"/>
      <c r="GH47" s="94"/>
      <c r="GI47" s="94"/>
      <c r="GJ47" s="94"/>
      <c r="GK47" s="94"/>
      <c r="GL47" s="94"/>
      <c r="GM47" s="96"/>
      <c r="GN47" s="33"/>
      <c r="GO47" s="94"/>
      <c r="GP47" s="94"/>
      <c r="GQ47" s="94"/>
      <c r="GR47" s="94"/>
      <c r="GS47" s="94"/>
      <c r="GT47" s="94"/>
      <c r="GU47" s="94"/>
      <c r="GV47" s="94"/>
      <c r="GW47" s="95"/>
      <c r="GX47" s="32"/>
      <c r="GY47" s="94"/>
      <c r="GZ47" s="94"/>
      <c r="HA47" s="94"/>
      <c r="HB47" s="94"/>
      <c r="HC47" s="94"/>
      <c r="HD47" s="94"/>
      <c r="HE47" s="94"/>
      <c r="HF47" s="94"/>
      <c r="HG47" s="95"/>
      <c r="HH47" s="32"/>
      <c r="HI47" s="94"/>
      <c r="HJ47" s="94"/>
      <c r="HK47" s="94"/>
      <c r="HL47" s="94"/>
      <c r="HM47" s="94"/>
      <c r="HN47" s="94"/>
      <c r="HO47" s="94"/>
      <c r="HP47" s="94"/>
      <c r="HQ47" s="95"/>
      <c r="HR47" s="32"/>
      <c r="HS47" s="94"/>
      <c r="HT47" s="94"/>
      <c r="HU47" s="94"/>
      <c r="HV47" s="94"/>
      <c r="HW47" s="94"/>
      <c r="HX47" s="94"/>
      <c r="HY47" s="94"/>
      <c r="HZ47" s="94"/>
      <c r="IA47" s="96"/>
      <c r="IB47" s="33"/>
      <c r="IC47" s="94"/>
      <c r="ID47" s="94"/>
      <c r="IE47" s="94"/>
      <c r="IF47" s="94"/>
      <c r="IG47" s="94"/>
      <c r="IH47" s="94"/>
      <c r="II47" s="94"/>
      <c r="IJ47" s="94"/>
      <c r="IK47" s="95"/>
      <c r="IL47" s="32"/>
      <c r="IM47" s="94"/>
      <c r="IN47" s="94"/>
      <c r="IO47" s="94"/>
      <c r="IP47" s="94"/>
      <c r="IQ47" s="94"/>
      <c r="IR47" s="94"/>
      <c r="IS47" s="94"/>
      <c r="IT47" s="94"/>
      <c r="IU47" s="95"/>
      <c r="IV47" s="32"/>
      <c r="IW47" s="94"/>
      <c r="IX47" s="94"/>
      <c r="IY47" s="94"/>
      <c r="IZ47" s="94"/>
      <c r="JA47" s="94"/>
      <c r="JB47" s="94"/>
      <c r="JC47" s="94"/>
      <c r="JD47" s="94"/>
      <c r="JE47" s="95"/>
      <c r="JF47" s="32"/>
      <c r="JG47" s="94"/>
      <c r="JH47" s="94"/>
      <c r="JI47" s="94"/>
      <c r="JJ47" s="94"/>
      <c r="JK47" s="94"/>
      <c r="JL47" s="94"/>
      <c r="JM47" s="94"/>
      <c r="JN47" s="94"/>
      <c r="JO47" s="95"/>
    </row>
    <row r="48" spans="1:275" x14ac:dyDescent="0.2">
      <c r="A48" s="93" t="s">
        <v>150</v>
      </c>
      <c r="B48" s="35">
        <v>2</v>
      </c>
      <c r="C48" s="35" t="s">
        <v>25</v>
      </c>
      <c r="D48" s="35">
        <v>22</v>
      </c>
      <c r="E48" s="36">
        <v>0.25</v>
      </c>
      <c r="F48" s="37">
        <f>H$17</f>
        <v>6</v>
      </c>
      <c r="G48" s="38">
        <f>I$17</f>
        <v>18</v>
      </c>
      <c r="H48" s="98"/>
      <c r="I48" s="29">
        <v>40</v>
      </c>
      <c r="J48" s="38">
        <f t="shared" si="65"/>
        <v>1</v>
      </c>
      <c r="K48" s="38">
        <f t="shared" si="66"/>
        <v>0.25</v>
      </c>
      <c r="L48" s="29"/>
      <c r="M48" s="38">
        <f t="shared" si="54"/>
        <v>1</v>
      </c>
      <c r="N48" s="38">
        <f t="shared" si="67"/>
        <v>2.2000000000000002</v>
      </c>
      <c r="O48" s="47">
        <f t="shared" si="68"/>
        <v>2</v>
      </c>
      <c r="P48" s="32"/>
      <c r="Q48" s="94"/>
      <c r="R48" s="94"/>
      <c r="S48" s="94"/>
      <c r="T48" s="94"/>
      <c r="U48" s="94"/>
      <c r="V48" s="94"/>
      <c r="W48" s="38"/>
      <c r="X48" s="94"/>
      <c r="Y48" s="95"/>
      <c r="Z48" s="37">
        <f>AB$17</f>
        <v>7</v>
      </c>
      <c r="AA48" s="38">
        <f>AC$17</f>
        <v>20</v>
      </c>
      <c r="AB48" s="98"/>
      <c r="AC48" s="29">
        <v>40</v>
      </c>
      <c r="AD48" s="38">
        <f t="shared" si="69"/>
        <v>1</v>
      </c>
      <c r="AE48" s="38">
        <f t="shared" si="70"/>
        <v>0.25</v>
      </c>
      <c r="AF48" s="29"/>
      <c r="AG48" s="38">
        <f t="shared" si="71"/>
        <v>1</v>
      </c>
      <c r="AH48" s="38">
        <f t="shared" si="72"/>
        <v>2.2000000000000002</v>
      </c>
      <c r="AI48" s="47">
        <f t="shared" si="73"/>
        <v>2</v>
      </c>
      <c r="AJ48" s="32"/>
      <c r="AK48" s="94"/>
      <c r="AL48" s="94"/>
      <c r="AM48" s="94"/>
      <c r="AN48" s="94"/>
      <c r="AO48" s="94"/>
      <c r="AP48" s="94"/>
      <c r="AQ48" s="94"/>
      <c r="AR48" s="94"/>
      <c r="AS48" s="95"/>
      <c r="AT48" s="32"/>
      <c r="AU48" s="94"/>
      <c r="AV48" s="94"/>
      <c r="AW48" s="94"/>
      <c r="AX48" s="94"/>
      <c r="AY48" s="94"/>
      <c r="AZ48" s="94"/>
      <c r="BA48" s="94"/>
      <c r="BB48" s="94"/>
      <c r="BC48" s="95"/>
      <c r="BD48" s="32"/>
      <c r="BE48" s="94"/>
      <c r="BF48" s="94"/>
      <c r="BG48" s="94"/>
      <c r="BH48" s="94"/>
      <c r="BI48" s="94"/>
      <c r="BJ48" s="94"/>
      <c r="BK48" s="94"/>
      <c r="BL48" s="94"/>
      <c r="BM48" s="95"/>
      <c r="BN48" s="32"/>
      <c r="BO48" s="94"/>
      <c r="BP48" s="94"/>
      <c r="BQ48" s="94"/>
      <c r="BR48" s="94"/>
      <c r="BS48" s="94"/>
      <c r="BT48" s="94"/>
      <c r="BU48" s="94"/>
      <c r="BV48" s="94"/>
      <c r="BW48" s="96"/>
      <c r="BX48" s="33"/>
      <c r="BY48" s="94"/>
      <c r="BZ48" s="94"/>
      <c r="CA48" s="94"/>
      <c r="CB48" s="94"/>
      <c r="CC48" s="94"/>
      <c r="CD48" s="94"/>
      <c r="CE48" s="94"/>
      <c r="CF48" s="94"/>
      <c r="CG48" s="95"/>
      <c r="CH48" s="32"/>
      <c r="CI48" s="94"/>
      <c r="CJ48" s="94"/>
      <c r="CK48" s="94"/>
      <c r="CL48" s="94"/>
      <c r="CM48" s="94"/>
      <c r="CN48" s="94"/>
      <c r="CO48" s="94"/>
      <c r="CP48" s="94"/>
      <c r="CQ48" s="95"/>
      <c r="CR48" s="32"/>
      <c r="CS48" s="94"/>
      <c r="CT48" s="94"/>
      <c r="CU48" s="94"/>
      <c r="CV48" s="94"/>
      <c r="CW48" s="94"/>
      <c r="CX48" s="94"/>
      <c r="CY48" s="94"/>
      <c r="CZ48" s="94"/>
      <c r="DA48" s="95"/>
      <c r="DB48" s="32"/>
      <c r="DC48" s="94"/>
      <c r="DD48" s="94"/>
      <c r="DE48" s="94"/>
      <c r="DF48" s="94"/>
      <c r="DG48" s="94"/>
      <c r="DH48" s="94"/>
      <c r="DI48" s="94"/>
      <c r="DJ48" s="94"/>
      <c r="DK48" s="96"/>
      <c r="DL48" s="33"/>
      <c r="DM48" s="94"/>
      <c r="DN48" s="94"/>
      <c r="DO48" s="94"/>
      <c r="DP48" s="94"/>
      <c r="DQ48" s="94"/>
      <c r="DR48" s="94"/>
      <c r="DS48" s="94"/>
      <c r="DT48" s="94"/>
      <c r="DU48" s="95"/>
      <c r="DV48" s="32"/>
      <c r="DW48" s="94"/>
      <c r="DX48" s="94"/>
      <c r="DY48" s="94"/>
      <c r="DZ48" s="94"/>
      <c r="EA48" s="94"/>
      <c r="EB48" s="94"/>
      <c r="EC48" s="94"/>
      <c r="ED48" s="94"/>
      <c r="EE48" s="95"/>
      <c r="EF48" s="32"/>
      <c r="EG48" s="94"/>
      <c r="EH48" s="94"/>
      <c r="EI48" s="94"/>
      <c r="EJ48" s="94"/>
      <c r="EK48" s="94"/>
      <c r="EL48" s="94"/>
      <c r="EM48" s="94"/>
      <c r="EN48" s="94"/>
      <c r="EO48" s="95"/>
      <c r="EP48" s="32"/>
      <c r="EQ48" s="94"/>
      <c r="ER48" s="94"/>
      <c r="ES48" s="94"/>
      <c r="ET48" s="94"/>
      <c r="EU48" s="94"/>
      <c r="EV48" s="94"/>
      <c r="EW48" s="94"/>
      <c r="EX48" s="94"/>
      <c r="EY48" s="96"/>
      <c r="EZ48" s="33"/>
      <c r="FA48" s="94"/>
      <c r="FB48" s="94"/>
      <c r="FC48" s="94"/>
      <c r="FD48" s="94"/>
      <c r="FE48" s="94"/>
      <c r="FF48" s="94"/>
      <c r="FG48" s="94"/>
      <c r="FH48" s="94"/>
      <c r="FI48" s="95"/>
      <c r="FJ48" s="32"/>
      <c r="FK48" s="94"/>
      <c r="FL48" s="94"/>
      <c r="FM48" s="94"/>
      <c r="FN48" s="94"/>
      <c r="FO48" s="94"/>
      <c r="FP48" s="94"/>
      <c r="FQ48" s="94"/>
      <c r="FR48" s="94"/>
      <c r="FS48" s="95"/>
      <c r="FT48" s="32"/>
      <c r="FU48" s="94"/>
      <c r="FV48" s="94"/>
      <c r="FW48" s="94"/>
      <c r="FX48" s="94"/>
      <c r="FY48" s="94"/>
      <c r="FZ48" s="94"/>
      <c r="GA48" s="94"/>
      <c r="GB48" s="94"/>
      <c r="GC48" s="95"/>
      <c r="GD48" s="32"/>
      <c r="GE48" s="94"/>
      <c r="GF48" s="94"/>
      <c r="GG48" s="94"/>
      <c r="GH48" s="94"/>
      <c r="GI48" s="94"/>
      <c r="GJ48" s="94"/>
      <c r="GK48" s="94"/>
      <c r="GL48" s="94"/>
      <c r="GM48" s="96"/>
      <c r="GN48" s="33"/>
      <c r="GO48" s="94"/>
      <c r="GP48" s="94"/>
      <c r="GQ48" s="94"/>
      <c r="GR48" s="94"/>
      <c r="GS48" s="94"/>
      <c r="GT48" s="94"/>
      <c r="GU48" s="94"/>
      <c r="GV48" s="94"/>
      <c r="GW48" s="95"/>
      <c r="GX48" s="32"/>
      <c r="GY48" s="94"/>
      <c r="GZ48" s="94"/>
      <c r="HA48" s="94"/>
      <c r="HB48" s="94"/>
      <c r="HC48" s="94"/>
      <c r="HD48" s="94"/>
      <c r="HE48" s="94"/>
      <c r="HF48" s="94"/>
      <c r="HG48" s="95"/>
      <c r="HH48" s="32"/>
      <c r="HI48" s="94"/>
      <c r="HJ48" s="94"/>
      <c r="HK48" s="94"/>
      <c r="HL48" s="94"/>
      <c r="HM48" s="94"/>
      <c r="HN48" s="94"/>
      <c r="HO48" s="94"/>
      <c r="HP48" s="94"/>
      <c r="HQ48" s="95"/>
      <c r="HR48" s="32"/>
      <c r="HS48" s="94"/>
      <c r="HT48" s="94"/>
      <c r="HU48" s="94"/>
      <c r="HV48" s="94"/>
      <c r="HW48" s="94"/>
      <c r="HX48" s="94"/>
      <c r="HY48" s="94"/>
      <c r="HZ48" s="94"/>
      <c r="IA48" s="96"/>
      <c r="IB48" s="33"/>
      <c r="IC48" s="94"/>
      <c r="ID48" s="94"/>
      <c r="IE48" s="94"/>
      <c r="IF48" s="94"/>
      <c r="IG48" s="94"/>
      <c r="IH48" s="94"/>
      <c r="II48" s="94"/>
      <c r="IJ48" s="94"/>
      <c r="IK48" s="95"/>
      <c r="IL48" s="32"/>
      <c r="IM48" s="94"/>
      <c r="IN48" s="94"/>
      <c r="IO48" s="94"/>
      <c r="IP48" s="94"/>
      <c r="IQ48" s="94"/>
      <c r="IR48" s="94"/>
      <c r="IS48" s="94"/>
      <c r="IT48" s="94"/>
      <c r="IU48" s="95"/>
      <c r="IV48" s="32"/>
      <c r="IW48" s="94"/>
      <c r="IX48" s="94"/>
      <c r="IY48" s="94"/>
      <c r="IZ48" s="94"/>
      <c r="JA48" s="94"/>
      <c r="JB48" s="94"/>
      <c r="JC48" s="94"/>
      <c r="JD48" s="94"/>
      <c r="JE48" s="95"/>
      <c r="JF48" s="32"/>
      <c r="JG48" s="94"/>
      <c r="JH48" s="94"/>
      <c r="JI48" s="94"/>
      <c r="JJ48" s="94"/>
      <c r="JK48" s="94"/>
      <c r="JL48" s="94"/>
      <c r="JM48" s="94"/>
      <c r="JN48" s="94"/>
      <c r="JO48" s="95"/>
    </row>
    <row r="49" spans="1:275" x14ac:dyDescent="0.2">
      <c r="A49" s="93" t="s">
        <v>151</v>
      </c>
      <c r="B49" s="35">
        <v>3</v>
      </c>
      <c r="C49" s="35" t="s">
        <v>27</v>
      </c>
      <c r="D49" s="35">
        <v>90</v>
      </c>
      <c r="E49" s="36">
        <v>0.5</v>
      </c>
      <c r="F49" s="37">
        <f>H$17</f>
        <v>6</v>
      </c>
      <c r="G49" s="38">
        <f>I$17</f>
        <v>18</v>
      </c>
      <c r="H49" s="98"/>
      <c r="I49" s="29">
        <v>8</v>
      </c>
      <c r="J49" s="38">
        <f t="shared" si="65"/>
        <v>3</v>
      </c>
      <c r="K49" s="38">
        <f t="shared" si="66"/>
        <v>1.5</v>
      </c>
      <c r="L49" s="29"/>
      <c r="M49" s="38">
        <f t="shared" si="54"/>
        <v>3</v>
      </c>
      <c r="N49" s="38">
        <f t="shared" si="67"/>
        <v>27</v>
      </c>
      <c r="O49" s="47">
        <f t="shared" si="68"/>
        <v>0</v>
      </c>
      <c r="P49" s="32"/>
      <c r="Q49" s="94"/>
      <c r="R49" s="94"/>
      <c r="S49" s="94"/>
      <c r="T49" s="94"/>
      <c r="U49" s="94"/>
      <c r="V49" s="94"/>
      <c r="W49" s="38"/>
      <c r="X49" s="94"/>
      <c r="Y49" s="95"/>
      <c r="Z49" s="37">
        <f>AB$17</f>
        <v>7</v>
      </c>
      <c r="AA49" s="38">
        <f>AC$17</f>
        <v>20</v>
      </c>
      <c r="AB49" s="98"/>
      <c r="AC49" s="29">
        <v>8</v>
      </c>
      <c r="AD49" s="38">
        <f t="shared" si="69"/>
        <v>3</v>
      </c>
      <c r="AE49" s="38">
        <f t="shared" si="70"/>
        <v>1.5</v>
      </c>
      <c r="AF49" s="29"/>
      <c r="AG49" s="38">
        <f t="shared" si="71"/>
        <v>3</v>
      </c>
      <c r="AH49" s="38">
        <f t="shared" si="72"/>
        <v>27</v>
      </c>
      <c r="AI49" s="47">
        <f t="shared" si="73"/>
        <v>0</v>
      </c>
      <c r="AJ49" s="32"/>
      <c r="AK49" s="94"/>
      <c r="AL49" s="94"/>
      <c r="AM49" s="94"/>
      <c r="AN49" s="94"/>
      <c r="AO49" s="94"/>
      <c r="AP49" s="94"/>
      <c r="AQ49" s="94"/>
      <c r="AR49" s="94"/>
      <c r="AS49" s="95"/>
      <c r="AT49" s="32"/>
      <c r="AU49" s="94"/>
      <c r="AV49" s="94"/>
      <c r="AW49" s="94"/>
      <c r="AX49" s="94"/>
      <c r="AY49" s="94"/>
      <c r="AZ49" s="94"/>
      <c r="BA49" s="94"/>
      <c r="BB49" s="94"/>
      <c r="BC49" s="95"/>
      <c r="BD49" s="32"/>
      <c r="BE49" s="94"/>
      <c r="BF49" s="94"/>
      <c r="BG49" s="94"/>
      <c r="BH49" s="94"/>
      <c r="BI49" s="94"/>
      <c r="BJ49" s="94"/>
      <c r="BK49" s="94"/>
      <c r="BL49" s="94"/>
      <c r="BM49" s="95"/>
      <c r="BN49" s="32"/>
      <c r="BO49" s="94"/>
      <c r="BP49" s="94"/>
      <c r="BQ49" s="94"/>
      <c r="BR49" s="94"/>
      <c r="BS49" s="94"/>
      <c r="BT49" s="94"/>
      <c r="BU49" s="94"/>
      <c r="BV49" s="94"/>
      <c r="BW49" s="96"/>
      <c r="BX49" s="33"/>
      <c r="BY49" s="94"/>
      <c r="BZ49" s="94"/>
      <c r="CA49" s="94"/>
      <c r="CB49" s="94"/>
      <c r="CC49" s="94"/>
      <c r="CD49" s="94"/>
      <c r="CE49" s="94"/>
      <c r="CF49" s="94"/>
      <c r="CG49" s="95"/>
      <c r="CH49" s="32"/>
      <c r="CI49" s="94"/>
      <c r="CJ49" s="94"/>
      <c r="CK49" s="94"/>
      <c r="CL49" s="94"/>
      <c r="CM49" s="94"/>
      <c r="CN49" s="94"/>
      <c r="CO49" s="94"/>
      <c r="CP49" s="94"/>
      <c r="CQ49" s="95"/>
      <c r="CR49" s="32"/>
      <c r="CS49" s="94"/>
      <c r="CT49" s="94"/>
      <c r="CU49" s="94"/>
      <c r="CV49" s="94"/>
      <c r="CW49" s="94"/>
      <c r="CX49" s="94"/>
      <c r="CY49" s="94"/>
      <c r="CZ49" s="94"/>
      <c r="DA49" s="95"/>
      <c r="DB49" s="32"/>
      <c r="DC49" s="94"/>
      <c r="DD49" s="94"/>
      <c r="DE49" s="94"/>
      <c r="DF49" s="94"/>
      <c r="DG49" s="94"/>
      <c r="DH49" s="94"/>
      <c r="DI49" s="94"/>
      <c r="DJ49" s="94"/>
      <c r="DK49" s="96"/>
      <c r="DL49" s="33"/>
      <c r="DM49" s="94"/>
      <c r="DN49" s="94"/>
      <c r="DO49" s="94"/>
      <c r="DP49" s="94"/>
      <c r="DQ49" s="94"/>
      <c r="DR49" s="94"/>
      <c r="DS49" s="94"/>
      <c r="DT49" s="94"/>
      <c r="DU49" s="95"/>
      <c r="DV49" s="32"/>
      <c r="DW49" s="94"/>
      <c r="DX49" s="94"/>
      <c r="DY49" s="94"/>
      <c r="DZ49" s="94"/>
      <c r="EA49" s="94"/>
      <c r="EB49" s="94"/>
      <c r="EC49" s="94"/>
      <c r="ED49" s="94"/>
      <c r="EE49" s="95"/>
      <c r="EF49" s="32"/>
      <c r="EG49" s="94"/>
      <c r="EH49" s="94"/>
      <c r="EI49" s="94"/>
      <c r="EJ49" s="94"/>
      <c r="EK49" s="94"/>
      <c r="EL49" s="94"/>
      <c r="EM49" s="94"/>
      <c r="EN49" s="94"/>
      <c r="EO49" s="95"/>
      <c r="EP49" s="32"/>
      <c r="EQ49" s="94"/>
      <c r="ER49" s="94"/>
      <c r="ES49" s="94"/>
      <c r="ET49" s="94"/>
      <c r="EU49" s="94"/>
      <c r="EV49" s="94"/>
      <c r="EW49" s="94"/>
      <c r="EX49" s="94"/>
      <c r="EY49" s="96"/>
      <c r="EZ49" s="33"/>
      <c r="FA49" s="94"/>
      <c r="FB49" s="94"/>
      <c r="FC49" s="94"/>
      <c r="FD49" s="94"/>
      <c r="FE49" s="94"/>
      <c r="FF49" s="94"/>
      <c r="FG49" s="94"/>
      <c r="FH49" s="94"/>
      <c r="FI49" s="95"/>
      <c r="FJ49" s="32"/>
      <c r="FK49" s="94"/>
      <c r="FL49" s="94"/>
      <c r="FM49" s="94"/>
      <c r="FN49" s="94"/>
      <c r="FO49" s="94"/>
      <c r="FP49" s="94"/>
      <c r="FQ49" s="94"/>
      <c r="FR49" s="94"/>
      <c r="FS49" s="95"/>
      <c r="FT49" s="32"/>
      <c r="FU49" s="94"/>
      <c r="FV49" s="94"/>
      <c r="FW49" s="94"/>
      <c r="FX49" s="94"/>
      <c r="FY49" s="94"/>
      <c r="FZ49" s="94"/>
      <c r="GA49" s="94"/>
      <c r="GB49" s="94"/>
      <c r="GC49" s="95"/>
      <c r="GD49" s="32"/>
      <c r="GE49" s="94"/>
      <c r="GF49" s="94"/>
      <c r="GG49" s="94"/>
      <c r="GH49" s="94"/>
      <c r="GI49" s="94"/>
      <c r="GJ49" s="94"/>
      <c r="GK49" s="94"/>
      <c r="GL49" s="94"/>
      <c r="GM49" s="96"/>
      <c r="GN49" s="33"/>
      <c r="GO49" s="94"/>
      <c r="GP49" s="94"/>
      <c r="GQ49" s="94"/>
      <c r="GR49" s="94"/>
      <c r="GS49" s="94"/>
      <c r="GT49" s="94"/>
      <c r="GU49" s="94"/>
      <c r="GV49" s="94"/>
      <c r="GW49" s="95"/>
      <c r="GX49" s="32"/>
      <c r="GY49" s="94"/>
      <c r="GZ49" s="94"/>
      <c r="HA49" s="94"/>
      <c r="HB49" s="94"/>
      <c r="HC49" s="94"/>
      <c r="HD49" s="94"/>
      <c r="HE49" s="94"/>
      <c r="HF49" s="94"/>
      <c r="HG49" s="95"/>
      <c r="HH49" s="32"/>
      <c r="HI49" s="94"/>
      <c r="HJ49" s="94"/>
      <c r="HK49" s="94"/>
      <c r="HL49" s="94"/>
      <c r="HM49" s="94"/>
      <c r="HN49" s="94"/>
      <c r="HO49" s="94"/>
      <c r="HP49" s="94"/>
      <c r="HQ49" s="95"/>
      <c r="HR49" s="32"/>
      <c r="HS49" s="94"/>
      <c r="HT49" s="94"/>
      <c r="HU49" s="94"/>
      <c r="HV49" s="94"/>
      <c r="HW49" s="94"/>
      <c r="HX49" s="94"/>
      <c r="HY49" s="94"/>
      <c r="HZ49" s="94"/>
      <c r="IA49" s="96"/>
      <c r="IB49" s="33"/>
      <c r="IC49" s="94"/>
      <c r="ID49" s="94"/>
      <c r="IE49" s="94"/>
      <c r="IF49" s="94"/>
      <c r="IG49" s="94"/>
      <c r="IH49" s="94"/>
      <c r="II49" s="94"/>
      <c r="IJ49" s="94"/>
      <c r="IK49" s="95"/>
      <c r="IL49" s="32"/>
      <c r="IM49" s="94"/>
      <c r="IN49" s="94"/>
      <c r="IO49" s="94"/>
      <c r="IP49" s="94"/>
      <c r="IQ49" s="94"/>
      <c r="IR49" s="94"/>
      <c r="IS49" s="94"/>
      <c r="IT49" s="94"/>
      <c r="IU49" s="95"/>
      <c r="IV49" s="32"/>
      <c r="IW49" s="94"/>
      <c r="IX49" s="94"/>
      <c r="IY49" s="94"/>
      <c r="IZ49" s="94"/>
      <c r="JA49" s="94"/>
      <c r="JB49" s="94"/>
      <c r="JC49" s="94"/>
      <c r="JD49" s="94"/>
      <c r="JE49" s="95"/>
      <c r="JF49" s="32"/>
      <c r="JG49" s="94"/>
      <c r="JH49" s="94"/>
      <c r="JI49" s="94"/>
      <c r="JJ49" s="94"/>
      <c r="JK49" s="94"/>
      <c r="JL49" s="94"/>
      <c r="JM49" s="94"/>
      <c r="JN49" s="94"/>
      <c r="JO49" s="95"/>
    </row>
    <row r="50" spans="1:275" x14ac:dyDescent="0.2">
      <c r="A50" s="93" t="s">
        <v>152</v>
      </c>
      <c r="B50" s="35">
        <v>2</v>
      </c>
      <c r="C50" s="35" t="s">
        <v>25</v>
      </c>
      <c r="D50" s="35">
        <v>22</v>
      </c>
      <c r="E50" s="36">
        <v>0.25</v>
      </c>
      <c r="F50" s="32"/>
      <c r="G50" s="94"/>
      <c r="H50" s="94"/>
      <c r="I50" s="94"/>
      <c r="J50" s="94"/>
      <c r="K50" s="94"/>
      <c r="M50" s="94"/>
      <c r="N50" s="94"/>
      <c r="O50" s="95"/>
      <c r="P50" s="37">
        <f>R$18</f>
        <v>6</v>
      </c>
      <c r="Q50" s="37">
        <v>22</v>
      </c>
      <c r="R50" s="98"/>
      <c r="S50" s="29">
        <v>40</v>
      </c>
      <c r="T50" s="38">
        <f t="shared" ref="T50:T53" si="74">ROUNDUP(Q50/S50,0)</f>
        <v>1</v>
      </c>
      <c r="U50" s="38">
        <f t="shared" ref="U50:U53" si="75">T50*$E50</f>
        <v>0.25</v>
      </c>
      <c r="V50" s="29"/>
      <c r="W50" s="38">
        <f t="shared" si="61"/>
        <v>1</v>
      </c>
      <c r="X50" s="38">
        <f t="shared" ref="X50:X53" si="76">W50*$D50/10</f>
        <v>2.2000000000000002</v>
      </c>
      <c r="Y50" s="47">
        <f t="shared" ref="Y50:Y53" si="77">IF($C50="C",$B50*ROUNDUP(Q50/S50,0),IF($C50="L",2*$B50*ROUNDUP(Q50/S50,0),0))</f>
        <v>2</v>
      </c>
      <c r="Z50" s="32"/>
      <c r="AA50" s="94"/>
      <c r="AB50" s="94"/>
      <c r="AC50" s="94"/>
      <c r="AD50" s="94"/>
      <c r="AE50" s="94"/>
      <c r="AF50" s="94"/>
      <c r="AG50" s="38"/>
      <c r="AH50" s="94"/>
      <c r="AI50" s="95"/>
      <c r="AJ50" s="37">
        <f>AL$18</f>
        <v>7</v>
      </c>
      <c r="AK50" s="38">
        <f>AM$17</f>
        <v>30</v>
      </c>
      <c r="AL50" s="98"/>
      <c r="AM50" s="29">
        <v>40</v>
      </c>
      <c r="AN50" s="38">
        <f t="shared" ref="AN50:AN53" si="78">ROUNDUP(AK50/AM50,0)</f>
        <v>1</v>
      </c>
      <c r="AO50" s="38">
        <f t="shared" ref="AO50:AO53" si="79">AN50*$E50</f>
        <v>0.25</v>
      </c>
      <c r="AP50" s="29"/>
      <c r="AQ50" s="38">
        <f>IFERROR(IF(ISERROR(FIND(",",AP50)),IF(LEN(AP50)&gt;0,AN50-1,AN50),AN50-1-(LEN(AP50)-LEN(SUBSTITUTE(AP50,",","")))),"")</f>
        <v>1</v>
      </c>
      <c r="AR50" s="38">
        <f t="shared" ref="AR50:AR53" si="80">AQ50*$D50/10</f>
        <v>2.2000000000000002</v>
      </c>
      <c r="AS50" s="47">
        <f t="shared" ref="AS50:AS53" si="81">IF($C50="C",$B50*ROUNDUP(AK50/AM50,0),IF($C50="L",2*$B50*ROUNDUP(AK50/AM50,0),0))</f>
        <v>2</v>
      </c>
      <c r="AT50" s="32"/>
      <c r="AU50" s="94"/>
      <c r="AV50" s="94"/>
      <c r="AW50" s="94"/>
      <c r="AX50" s="94"/>
      <c r="AY50" s="94"/>
      <c r="AZ50" s="94"/>
      <c r="BA50" s="94"/>
      <c r="BB50" s="94"/>
      <c r="BC50" s="95"/>
      <c r="BD50" s="32"/>
      <c r="BE50" s="94"/>
      <c r="BF50" s="94"/>
      <c r="BG50" s="94"/>
      <c r="BH50" s="94"/>
      <c r="BI50" s="94"/>
      <c r="BJ50" s="94"/>
      <c r="BK50" s="94"/>
      <c r="BL50" s="94"/>
      <c r="BM50" s="95"/>
      <c r="BN50" s="32"/>
      <c r="BO50" s="94"/>
      <c r="BP50" s="94"/>
      <c r="BQ50" s="94"/>
      <c r="BR50" s="94"/>
      <c r="BS50" s="94"/>
      <c r="BT50" s="94"/>
      <c r="BU50" s="94"/>
      <c r="BV50" s="94"/>
      <c r="BW50" s="96"/>
      <c r="BX50" s="33"/>
      <c r="BY50" s="94"/>
      <c r="BZ50" s="94"/>
      <c r="CA50" s="94"/>
      <c r="CB50" s="94"/>
      <c r="CC50" s="94"/>
      <c r="CD50" s="94"/>
      <c r="CE50" s="94"/>
      <c r="CF50" s="94"/>
      <c r="CG50" s="95"/>
      <c r="CH50" s="32"/>
      <c r="CI50" s="94"/>
      <c r="CJ50" s="94"/>
      <c r="CK50" s="94"/>
      <c r="CL50" s="94"/>
      <c r="CM50" s="94"/>
      <c r="CN50" s="94"/>
      <c r="CO50" s="94"/>
      <c r="CP50" s="94"/>
      <c r="CQ50" s="95"/>
      <c r="CR50" s="32"/>
      <c r="CS50" s="94"/>
      <c r="CT50" s="94"/>
      <c r="CU50" s="94"/>
      <c r="CV50" s="94"/>
      <c r="CW50" s="94"/>
      <c r="CX50" s="94"/>
      <c r="CY50" s="94"/>
      <c r="CZ50" s="94"/>
      <c r="DA50" s="95"/>
      <c r="DB50" s="32"/>
      <c r="DC50" s="94"/>
      <c r="DD50" s="94"/>
      <c r="DE50" s="94"/>
      <c r="DF50" s="94"/>
      <c r="DG50" s="94"/>
      <c r="DH50" s="94"/>
      <c r="DI50" s="94"/>
      <c r="DJ50" s="94"/>
      <c r="DK50" s="96"/>
      <c r="DL50" s="33"/>
      <c r="DM50" s="94"/>
      <c r="DN50" s="94"/>
      <c r="DO50" s="94"/>
      <c r="DP50" s="94"/>
      <c r="DQ50" s="94"/>
      <c r="DR50" s="94"/>
      <c r="DS50" s="94"/>
      <c r="DT50" s="94"/>
      <c r="DU50" s="95"/>
      <c r="DV50" s="32"/>
      <c r="DW50" s="94"/>
      <c r="DX50" s="94"/>
      <c r="DY50" s="94"/>
      <c r="DZ50" s="94"/>
      <c r="EA50" s="94"/>
      <c r="EB50" s="94"/>
      <c r="EC50" s="94"/>
      <c r="ED50" s="94"/>
      <c r="EE50" s="95"/>
      <c r="EF50" s="32"/>
      <c r="EG50" s="94"/>
      <c r="EH50" s="94"/>
      <c r="EI50" s="94"/>
      <c r="EJ50" s="94"/>
      <c r="EK50" s="94"/>
      <c r="EL50" s="94"/>
      <c r="EM50" s="94"/>
      <c r="EN50" s="94"/>
      <c r="EO50" s="95"/>
      <c r="EP50" s="32"/>
      <c r="EQ50" s="94"/>
      <c r="ER50" s="94"/>
      <c r="ES50" s="94"/>
      <c r="ET50" s="94"/>
      <c r="EU50" s="94"/>
      <c r="EV50" s="94"/>
      <c r="EW50" s="94"/>
      <c r="EX50" s="94"/>
      <c r="EY50" s="96"/>
      <c r="EZ50" s="33"/>
      <c r="FA50" s="94"/>
      <c r="FB50" s="94"/>
      <c r="FC50" s="94"/>
      <c r="FD50" s="94"/>
      <c r="FE50" s="94"/>
      <c r="FF50" s="94"/>
      <c r="FG50" s="94"/>
      <c r="FH50" s="94"/>
      <c r="FI50" s="95"/>
      <c r="FJ50" s="32"/>
      <c r="FK50" s="94"/>
      <c r="FL50" s="94"/>
      <c r="FM50" s="94"/>
      <c r="FN50" s="94"/>
      <c r="FO50" s="94"/>
      <c r="FP50" s="94"/>
      <c r="FQ50" s="94"/>
      <c r="FR50" s="94"/>
      <c r="FS50" s="95"/>
      <c r="FT50" s="32"/>
      <c r="FU50" s="94"/>
      <c r="FV50" s="94"/>
      <c r="FW50" s="94"/>
      <c r="FX50" s="94"/>
      <c r="FY50" s="94"/>
      <c r="FZ50" s="94"/>
      <c r="GA50" s="94"/>
      <c r="GB50" s="94"/>
      <c r="GC50" s="95"/>
      <c r="GD50" s="32"/>
      <c r="GE50" s="94"/>
      <c r="GF50" s="94"/>
      <c r="GG50" s="94"/>
      <c r="GH50" s="94"/>
      <c r="GI50" s="94"/>
      <c r="GJ50" s="94"/>
      <c r="GK50" s="94"/>
      <c r="GL50" s="94"/>
      <c r="GM50" s="96"/>
      <c r="GN50" s="33"/>
      <c r="GO50" s="94"/>
      <c r="GP50" s="94"/>
      <c r="GQ50" s="94"/>
      <c r="GR50" s="94"/>
      <c r="GS50" s="94"/>
      <c r="GT50" s="94"/>
      <c r="GU50" s="94"/>
      <c r="GV50" s="94"/>
      <c r="GW50" s="95"/>
      <c r="GX50" s="32"/>
      <c r="GY50" s="94"/>
      <c r="GZ50" s="94"/>
      <c r="HA50" s="94"/>
      <c r="HB50" s="94"/>
      <c r="HC50" s="94"/>
      <c r="HD50" s="94"/>
      <c r="HE50" s="94"/>
      <c r="HF50" s="94"/>
      <c r="HG50" s="95"/>
      <c r="HH50" s="32"/>
      <c r="HI50" s="94"/>
      <c r="HJ50" s="94"/>
      <c r="HK50" s="94"/>
      <c r="HL50" s="94"/>
      <c r="HM50" s="94"/>
      <c r="HN50" s="94"/>
      <c r="HO50" s="94"/>
      <c r="HP50" s="94"/>
      <c r="HQ50" s="95"/>
      <c r="HR50" s="32"/>
      <c r="HS50" s="94"/>
      <c r="HT50" s="94"/>
      <c r="HU50" s="94"/>
      <c r="HV50" s="94"/>
      <c r="HW50" s="94"/>
      <c r="HX50" s="94"/>
      <c r="HY50" s="94"/>
      <c r="HZ50" s="94"/>
      <c r="IA50" s="96"/>
      <c r="IB50" s="33"/>
      <c r="IC50" s="94"/>
      <c r="ID50" s="94"/>
      <c r="IE50" s="94"/>
      <c r="IF50" s="94"/>
      <c r="IG50" s="94"/>
      <c r="IH50" s="94"/>
      <c r="II50" s="94"/>
      <c r="IJ50" s="94"/>
      <c r="IK50" s="95"/>
      <c r="IL50" s="32"/>
      <c r="IM50" s="94"/>
      <c r="IN50" s="94"/>
      <c r="IO50" s="94"/>
      <c r="IP50" s="94"/>
      <c r="IQ50" s="94"/>
      <c r="IR50" s="94"/>
      <c r="IS50" s="94"/>
      <c r="IT50" s="94"/>
      <c r="IU50" s="95"/>
      <c r="IV50" s="32"/>
      <c r="IW50" s="94"/>
      <c r="IX50" s="94"/>
      <c r="IY50" s="94"/>
      <c r="IZ50" s="94"/>
      <c r="JA50" s="94"/>
      <c r="JB50" s="94"/>
      <c r="JC50" s="94"/>
      <c r="JD50" s="94"/>
      <c r="JE50" s="95"/>
      <c r="JF50" s="32"/>
      <c r="JG50" s="94"/>
      <c r="JH50" s="94"/>
      <c r="JI50" s="94"/>
      <c r="JJ50" s="94"/>
      <c r="JK50" s="94"/>
      <c r="JL50" s="94"/>
      <c r="JM50" s="94"/>
      <c r="JN50" s="94"/>
      <c r="JO50" s="95"/>
    </row>
    <row r="51" spans="1:275" x14ac:dyDescent="0.2">
      <c r="A51" s="93" t="s">
        <v>153</v>
      </c>
      <c r="B51" s="35">
        <v>3</v>
      </c>
      <c r="C51" s="35" t="s">
        <v>27</v>
      </c>
      <c r="D51" s="35">
        <v>90</v>
      </c>
      <c r="E51" s="36">
        <v>0.5</v>
      </c>
      <c r="F51" s="32"/>
      <c r="G51" s="94"/>
      <c r="H51" s="94"/>
      <c r="I51" s="94"/>
      <c r="J51" s="94"/>
      <c r="K51" s="94"/>
      <c r="M51" s="94"/>
      <c r="N51" s="94"/>
      <c r="O51" s="95"/>
      <c r="P51" s="37">
        <f t="shared" ref="P51" si="82">R$18</f>
        <v>6</v>
      </c>
      <c r="Q51" s="37">
        <v>20</v>
      </c>
      <c r="R51" s="98"/>
      <c r="S51" s="29">
        <v>8</v>
      </c>
      <c r="T51" s="38">
        <f t="shared" si="74"/>
        <v>3</v>
      </c>
      <c r="U51" s="38">
        <f t="shared" si="75"/>
        <v>1.5</v>
      </c>
      <c r="V51" s="29"/>
      <c r="W51" s="38">
        <f t="shared" si="61"/>
        <v>3</v>
      </c>
      <c r="X51" s="38">
        <f t="shared" si="76"/>
        <v>27</v>
      </c>
      <c r="Y51" s="47">
        <f t="shared" si="77"/>
        <v>0</v>
      </c>
      <c r="Z51" s="32"/>
      <c r="AA51" s="94"/>
      <c r="AB51" s="94"/>
      <c r="AC51" s="94"/>
      <c r="AD51" s="94"/>
      <c r="AE51" s="94"/>
      <c r="AF51" s="94"/>
      <c r="AG51" s="38"/>
      <c r="AH51" s="94"/>
      <c r="AI51" s="95"/>
      <c r="AJ51" s="37">
        <f t="shared" ref="AJ51:AJ53" si="83">AL$18</f>
        <v>7</v>
      </c>
      <c r="AK51" s="38">
        <f t="shared" ref="AK51:AK53" si="84">AM$17</f>
        <v>30</v>
      </c>
      <c r="AL51" s="98"/>
      <c r="AM51" s="29">
        <v>8</v>
      </c>
      <c r="AN51" s="38">
        <f t="shared" si="78"/>
        <v>4</v>
      </c>
      <c r="AO51" s="38">
        <f t="shared" si="79"/>
        <v>2</v>
      </c>
      <c r="AP51" s="29"/>
      <c r="AQ51" s="38">
        <f t="shared" ref="AQ51:AQ53" si="85">IFERROR(IF(ISERROR(FIND(",",AP51)),IF(LEN(AP51)&gt;0,AN51-1,AN51),AN51-1-(LEN(AP51)-LEN(SUBSTITUTE(AP51,",","")))),"")</f>
        <v>4</v>
      </c>
      <c r="AR51" s="38">
        <f t="shared" si="80"/>
        <v>36</v>
      </c>
      <c r="AS51" s="47">
        <f t="shared" si="81"/>
        <v>0</v>
      </c>
      <c r="AT51" s="32"/>
      <c r="AU51" s="94"/>
      <c r="AV51" s="94"/>
      <c r="AW51" s="94"/>
      <c r="AX51" s="94"/>
      <c r="AY51" s="94"/>
      <c r="AZ51" s="94"/>
      <c r="BA51" s="94"/>
      <c r="BB51" s="94"/>
      <c r="BC51" s="95"/>
      <c r="BD51" s="32"/>
      <c r="BE51" s="94"/>
      <c r="BF51" s="94"/>
      <c r="BG51" s="94"/>
      <c r="BH51" s="94"/>
      <c r="BI51" s="94"/>
      <c r="BJ51" s="94"/>
      <c r="BK51" s="94"/>
      <c r="BL51" s="94"/>
      <c r="BM51" s="95"/>
      <c r="BN51" s="32"/>
      <c r="BO51" s="94"/>
      <c r="BP51" s="94"/>
      <c r="BQ51" s="94"/>
      <c r="BR51" s="94"/>
      <c r="BS51" s="94"/>
      <c r="BT51" s="94"/>
      <c r="BU51" s="94"/>
      <c r="BV51" s="94"/>
      <c r="BW51" s="96"/>
      <c r="BX51" s="33"/>
      <c r="BY51" s="94"/>
      <c r="BZ51" s="94"/>
      <c r="CA51" s="94"/>
      <c r="CB51" s="94"/>
      <c r="CC51" s="94"/>
      <c r="CD51" s="94"/>
      <c r="CE51" s="94"/>
      <c r="CF51" s="94"/>
      <c r="CG51" s="95"/>
      <c r="CH51" s="32"/>
      <c r="CI51" s="94"/>
      <c r="CJ51" s="94"/>
      <c r="CK51" s="94"/>
      <c r="CL51" s="94"/>
      <c r="CM51" s="94"/>
      <c r="CN51" s="94"/>
      <c r="CO51" s="94"/>
      <c r="CP51" s="94"/>
      <c r="CQ51" s="95"/>
      <c r="CR51" s="32"/>
      <c r="CS51" s="94"/>
      <c r="CT51" s="94"/>
      <c r="CU51" s="94"/>
      <c r="CV51" s="94"/>
      <c r="CW51" s="94"/>
      <c r="CX51" s="94"/>
      <c r="CY51" s="94"/>
      <c r="CZ51" s="94"/>
      <c r="DA51" s="95"/>
      <c r="DB51" s="32"/>
      <c r="DC51" s="94"/>
      <c r="DD51" s="94"/>
      <c r="DE51" s="94"/>
      <c r="DF51" s="94"/>
      <c r="DG51" s="94"/>
      <c r="DH51" s="94"/>
      <c r="DI51" s="94"/>
      <c r="DJ51" s="94"/>
      <c r="DK51" s="96"/>
      <c r="DL51" s="33"/>
      <c r="DM51" s="94"/>
      <c r="DN51" s="94"/>
      <c r="DO51" s="94"/>
      <c r="DP51" s="94"/>
      <c r="DQ51" s="94"/>
      <c r="DR51" s="94"/>
      <c r="DS51" s="94"/>
      <c r="DT51" s="94"/>
      <c r="DU51" s="95"/>
      <c r="DV51" s="32"/>
      <c r="DW51" s="94"/>
      <c r="DX51" s="94"/>
      <c r="DY51" s="94"/>
      <c r="DZ51" s="94"/>
      <c r="EA51" s="94"/>
      <c r="EB51" s="94"/>
      <c r="EC51" s="94"/>
      <c r="ED51" s="94"/>
      <c r="EE51" s="95"/>
      <c r="EF51" s="32"/>
      <c r="EG51" s="94"/>
      <c r="EH51" s="94"/>
      <c r="EI51" s="94"/>
      <c r="EJ51" s="94"/>
      <c r="EK51" s="94"/>
      <c r="EL51" s="94"/>
      <c r="EM51" s="94"/>
      <c r="EN51" s="94"/>
      <c r="EO51" s="95"/>
      <c r="EP51" s="32"/>
      <c r="EQ51" s="94"/>
      <c r="ER51" s="94"/>
      <c r="ES51" s="94"/>
      <c r="ET51" s="94"/>
      <c r="EU51" s="94"/>
      <c r="EV51" s="94"/>
      <c r="EW51" s="94"/>
      <c r="EX51" s="94"/>
      <c r="EY51" s="96"/>
      <c r="EZ51" s="33"/>
      <c r="FA51" s="94"/>
      <c r="FB51" s="94"/>
      <c r="FC51" s="94"/>
      <c r="FD51" s="94"/>
      <c r="FE51" s="94"/>
      <c r="FF51" s="94"/>
      <c r="FG51" s="94"/>
      <c r="FH51" s="94"/>
      <c r="FI51" s="95"/>
      <c r="FJ51" s="32"/>
      <c r="FK51" s="94"/>
      <c r="FL51" s="94"/>
      <c r="FM51" s="94"/>
      <c r="FN51" s="94"/>
      <c r="FO51" s="94"/>
      <c r="FP51" s="94"/>
      <c r="FQ51" s="94"/>
      <c r="FR51" s="94"/>
      <c r="FS51" s="95"/>
      <c r="FT51" s="32"/>
      <c r="FU51" s="94"/>
      <c r="FV51" s="94"/>
      <c r="FW51" s="94"/>
      <c r="FX51" s="94"/>
      <c r="FY51" s="94"/>
      <c r="FZ51" s="94"/>
      <c r="GA51" s="94"/>
      <c r="GB51" s="94"/>
      <c r="GC51" s="95"/>
      <c r="GD51" s="32"/>
      <c r="GE51" s="94"/>
      <c r="GF51" s="94"/>
      <c r="GG51" s="94"/>
      <c r="GH51" s="94"/>
      <c r="GI51" s="94"/>
      <c r="GJ51" s="94"/>
      <c r="GK51" s="94"/>
      <c r="GL51" s="94"/>
      <c r="GM51" s="96"/>
      <c r="GN51" s="33"/>
      <c r="GO51" s="94"/>
      <c r="GP51" s="94"/>
      <c r="GQ51" s="94"/>
      <c r="GR51" s="94"/>
      <c r="GS51" s="94"/>
      <c r="GT51" s="94"/>
      <c r="GU51" s="94"/>
      <c r="GV51" s="94"/>
      <c r="GW51" s="95"/>
      <c r="GX51" s="32"/>
      <c r="GY51" s="94"/>
      <c r="GZ51" s="94"/>
      <c r="HA51" s="94"/>
      <c r="HB51" s="94"/>
      <c r="HC51" s="94"/>
      <c r="HD51" s="94"/>
      <c r="HE51" s="94"/>
      <c r="HF51" s="94"/>
      <c r="HG51" s="95"/>
      <c r="HH51" s="32"/>
      <c r="HI51" s="94"/>
      <c r="HJ51" s="94"/>
      <c r="HK51" s="94"/>
      <c r="HL51" s="94"/>
      <c r="HM51" s="94"/>
      <c r="HN51" s="94"/>
      <c r="HO51" s="94"/>
      <c r="HP51" s="94"/>
      <c r="HQ51" s="95"/>
      <c r="HR51" s="32"/>
      <c r="HS51" s="94"/>
      <c r="HT51" s="94"/>
      <c r="HU51" s="94"/>
      <c r="HV51" s="94"/>
      <c r="HW51" s="94"/>
      <c r="HX51" s="94"/>
      <c r="HY51" s="94"/>
      <c r="HZ51" s="94"/>
      <c r="IA51" s="96"/>
      <c r="IB51" s="33"/>
      <c r="IC51" s="94"/>
      <c r="ID51" s="94"/>
      <c r="IE51" s="94"/>
      <c r="IF51" s="94"/>
      <c r="IG51" s="94"/>
      <c r="IH51" s="94"/>
      <c r="II51" s="94"/>
      <c r="IJ51" s="94"/>
      <c r="IK51" s="95"/>
      <c r="IL51" s="32"/>
      <c r="IM51" s="94"/>
      <c r="IN51" s="94"/>
      <c r="IO51" s="94"/>
      <c r="IP51" s="94"/>
      <c r="IQ51" s="94"/>
      <c r="IR51" s="94"/>
      <c r="IS51" s="94"/>
      <c r="IT51" s="94"/>
      <c r="IU51" s="95"/>
      <c r="IV51" s="32"/>
      <c r="IW51" s="94"/>
      <c r="IX51" s="94"/>
      <c r="IY51" s="94"/>
      <c r="IZ51" s="94"/>
      <c r="JA51" s="94"/>
      <c r="JB51" s="94"/>
      <c r="JC51" s="94"/>
      <c r="JD51" s="94"/>
      <c r="JE51" s="95"/>
      <c r="JF51" s="32"/>
      <c r="JG51" s="94"/>
      <c r="JH51" s="94"/>
      <c r="JI51" s="94"/>
      <c r="JJ51" s="94"/>
      <c r="JK51" s="94"/>
      <c r="JL51" s="94"/>
      <c r="JM51" s="94"/>
      <c r="JN51" s="94"/>
      <c r="JO51" s="95"/>
    </row>
    <row r="52" spans="1:275" x14ac:dyDescent="0.2">
      <c r="A52" s="93" t="s">
        <v>154</v>
      </c>
      <c r="B52" s="35">
        <v>4</v>
      </c>
      <c r="C52" s="35" t="s">
        <v>25</v>
      </c>
      <c r="D52" s="35">
        <v>42</v>
      </c>
      <c r="E52" s="36">
        <v>0.25</v>
      </c>
      <c r="F52" s="32"/>
      <c r="G52" s="94"/>
      <c r="H52" s="94"/>
      <c r="I52" s="94"/>
      <c r="J52" s="94"/>
      <c r="K52" s="94"/>
      <c r="M52" s="94"/>
      <c r="N52" s="94"/>
      <c r="O52" s="95"/>
      <c r="P52" s="37">
        <v>7</v>
      </c>
      <c r="Q52" s="37">
        <v>24</v>
      </c>
      <c r="R52" s="98"/>
      <c r="S52" s="29">
        <v>40</v>
      </c>
      <c r="T52" s="38">
        <f t="shared" si="74"/>
        <v>1</v>
      </c>
      <c r="U52" s="38">
        <f t="shared" si="75"/>
        <v>0.25</v>
      </c>
      <c r="V52" s="29"/>
      <c r="W52" s="38">
        <f t="shared" si="61"/>
        <v>1</v>
      </c>
      <c r="X52" s="38">
        <f t="shared" si="76"/>
        <v>4.2</v>
      </c>
      <c r="Y52" s="47">
        <f t="shared" si="77"/>
        <v>4</v>
      </c>
      <c r="Z52" s="32"/>
      <c r="AA52" s="94"/>
      <c r="AB52" s="94"/>
      <c r="AC52" s="94"/>
      <c r="AD52" s="94"/>
      <c r="AE52" s="94"/>
      <c r="AF52" s="94"/>
      <c r="AG52" s="38"/>
      <c r="AH52" s="94"/>
      <c r="AI52" s="95"/>
      <c r="AJ52" s="37">
        <f t="shared" si="83"/>
        <v>7</v>
      </c>
      <c r="AK52" s="38">
        <f t="shared" si="84"/>
        <v>30</v>
      </c>
      <c r="AL52" s="98"/>
      <c r="AM52" s="29">
        <v>40</v>
      </c>
      <c r="AN52" s="38">
        <f t="shared" si="78"/>
        <v>1</v>
      </c>
      <c r="AO52" s="38">
        <f t="shared" si="79"/>
        <v>0.25</v>
      </c>
      <c r="AP52" s="29"/>
      <c r="AQ52" s="38">
        <f t="shared" si="85"/>
        <v>1</v>
      </c>
      <c r="AR52" s="38">
        <f t="shared" si="80"/>
        <v>4.2</v>
      </c>
      <c r="AS52" s="47">
        <f t="shared" si="81"/>
        <v>4</v>
      </c>
      <c r="AT52" s="32"/>
      <c r="AU52" s="94"/>
      <c r="AV52" s="94"/>
      <c r="AW52" s="94"/>
      <c r="AX52" s="94"/>
      <c r="AY52" s="94"/>
      <c r="AZ52" s="94"/>
      <c r="BA52" s="94"/>
      <c r="BB52" s="94"/>
      <c r="BC52" s="95"/>
      <c r="BD52" s="32"/>
      <c r="BE52" s="94"/>
      <c r="BF52" s="94"/>
      <c r="BG52" s="94"/>
      <c r="BH52" s="94"/>
      <c r="BI52" s="94"/>
      <c r="BJ52" s="94"/>
      <c r="BK52" s="94"/>
      <c r="BL52" s="94"/>
      <c r="BM52" s="95"/>
      <c r="BN52" s="32"/>
      <c r="BO52" s="94"/>
      <c r="BP52" s="94"/>
      <c r="BQ52" s="94"/>
      <c r="BR52" s="94"/>
      <c r="BS52" s="94"/>
      <c r="BT52" s="94"/>
      <c r="BU52" s="94"/>
      <c r="BV52" s="94"/>
      <c r="BW52" s="96"/>
      <c r="BX52" s="33"/>
      <c r="BY52" s="94"/>
      <c r="BZ52" s="94"/>
      <c r="CA52" s="94"/>
      <c r="CB52" s="94"/>
      <c r="CC52" s="94"/>
      <c r="CD52" s="94"/>
      <c r="CE52" s="94"/>
      <c r="CF52" s="94"/>
      <c r="CG52" s="95"/>
      <c r="CH52" s="32"/>
      <c r="CI52" s="94"/>
      <c r="CJ52" s="94"/>
      <c r="CK52" s="94"/>
      <c r="CL52" s="94"/>
      <c r="CM52" s="94"/>
      <c r="CN52" s="94"/>
      <c r="CO52" s="94"/>
      <c r="CP52" s="94"/>
      <c r="CQ52" s="95"/>
      <c r="CR52" s="32"/>
      <c r="CS52" s="94"/>
      <c r="CT52" s="94"/>
      <c r="CU52" s="94"/>
      <c r="CV52" s="94"/>
      <c r="CW52" s="94"/>
      <c r="CX52" s="94"/>
      <c r="CY52" s="94"/>
      <c r="CZ52" s="94"/>
      <c r="DA52" s="95"/>
      <c r="DB52" s="32"/>
      <c r="DC52" s="94"/>
      <c r="DD52" s="94"/>
      <c r="DE52" s="94"/>
      <c r="DF52" s="94"/>
      <c r="DG52" s="94"/>
      <c r="DH52" s="94"/>
      <c r="DI52" s="94"/>
      <c r="DJ52" s="94"/>
      <c r="DK52" s="96"/>
      <c r="DL52" s="33"/>
      <c r="DM52" s="94"/>
      <c r="DN52" s="94"/>
      <c r="DO52" s="94"/>
      <c r="DP52" s="94"/>
      <c r="DQ52" s="94"/>
      <c r="DR52" s="94"/>
      <c r="DS52" s="94"/>
      <c r="DT52" s="94"/>
      <c r="DU52" s="95"/>
      <c r="DV52" s="32"/>
      <c r="DW52" s="94"/>
      <c r="DX52" s="94"/>
      <c r="DY52" s="94"/>
      <c r="DZ52" s="94"/>
      <c r="EA52" s="94"/>
      <c r="EB52" s="94"/>
      <c r="EC52" s="94"/>
      <c r="ED52" s="94"/>
      <c r="EE52" s="95"/>
      <c r="EF52" s="32"/>
      <c r="EG52" s="94"/>
      <c r="EH52" s="94"/>
      <c r="EI52" s="94"/>
      <c r="EJ52" s="94"/>
      <c r="EK52" s="94"/>
      <c r="EL52" s="94"/>
      <c r="EM52" s="94"/>
      <c r="EN52" s="94"/>
      <c r="EO52" s="95"/>
      <c r="EP52" s="32"/>
      <c r="EQ52" s="94"/>
      <c r="ER52" s="94"/>
      <c r="ES52" s="94"/>
      <c r="ET52" s="94"/>
      <c r="EU52" s="94"/>
      <c r="EV52" s="94"/>
      <c r="EW52" s="94"/>
      <c r="EX52" s="94"/>
      <c r="EY52" s="96"/>
      <c r="EZ52" s="33"/>
      <c r="FA52" s="94"/>
      <c r="FB52" s="94"/>
      <c r="FC52" s="94"/>
      <c r="FD52" s="94"/>
      <c r="FE52" s="94"/>
      <c r="FF52" s="94"/>
      <c r="FG52" s="94"/>
      <c r="FH52" s="94"/>
      <c r="FI52" s="95"/>
      <c r="FJ52" s="32"/>
      <c r="FK52" s="94"/>
      <c r="FL52" s="94"/>
      <c r="FM52" s="94"/>
      <c r="FN52" s="94"/>
      <c r="FO52" s="94"/>
      <c r="FP52" s="94"/>
      <c r="FQ52" s="94"/>
      <c r="FR52" s="94"/>
      <c r="FS52" s="95"/>
      <c r="FT52" s="32"/>
      <c r="FU52" s="94"/>
      <c r="FV52" s="94"/>
      <c r="FW52" s="94"/>
      <c r="FX52" s="94"/>
      <c r="FY52" s="94"/>
      <c r="FZ52" s="94"/>
      <c r="GA52" s="94"/>
      <c r="GB52" s="94"/>
      <c r="GC52" s="95"/>
      <c r="GD52" s="32"/>
      <c r="GE52" s="94"/>
      <c r="GF52" s="94"/>
      <c r="GG52" s="94"/>
      <c r="GH52" s="94"/>
      <c r="GI52" s="94"/>
      <c r="GJ52" s="94"/>
      <c r="GK52" s="94"/>
      <c r="GL52" s="94"/>
      <c r="GM52" s="96"/>
      <c r="GN52" s="33"/>
      <c r="GO52" s="94"/>
      <c r="GP52" s="94"/>
      <c r="GQ52" s="94"/>
      <c r="GR52" s="94"/>
      <c r="GS52" s="94"/>
      <c r="GT52" s="94"/>
      <c r="GU52" s="94"/>
      <c r="GV52" s="94"/>
      <c r="GW52" s="95"/>
      <c r="GX52" s="32"/>
      <c r="GY52" s="94"/>
      <c r="GZ52" s="94"/>
      <c r="HA52" s="94"/>
      <c r="HB52" s="94"/>
      <c r="HC52" s="94"/>
      <c r="HD52" s="94"/>
      <c r="HE52" s="94"/>
      <c r="HF52" s="94"/>
      <c r="HG52" s="95"/>
      <c r="HH52" s="32"/>
      <c r="HI52" s="94"/>
      <c r="HJ52" s="94"/>
      <c r="HK52" s="94"/>
      <c r="HL52" s="94"/>
      <c r="HM52" s="94"/>
      <c r="HN52" s="94"/>
      <c r="HO52" s="94"/>
      <c r="HP52" s="94"/>
      <c r="HQ52" s="95"/>
      <c r="HR52" s="32"/>
      <c r="HS52" s="94"/>
      <c r="HT52" s="94"/>
      <c r="HU52" s="94"/>
      <c r="HV52" s="94"/>
      <c r="HW52" s="94"/>
      <c r="HX52" s="94"/>
      <c r="HY52" s="94"/>
      <c r="HZ52" s="94"/>
      <c r="IA52" s="96"/>
      <c r="IB52" s="33"/>
      <c r="IC52" s="94"/>
      <c r="ID52" s="94"/>
      <c r="IE52" s="94"/>
      <c r="IF52" s="94"/>
      <c r="IG52" s="94"/>
      <c r="IH52" s="94"/>
      <c r="II52" s="94"/>
      <c r="IJ52" s="94"/>
      <c r="IK52" s="95"/>
      <c r="IL52" s="32"/>
      <c r="IM52" s="94"/>
      <c r="IN52" s="94"/>
      <c r="IO52" s="94"/>
      <c r="IP52" s="94"/>
      <c r="IQ52" s="94"/>
      <c r="IR52" s="94"/>
      <c r="IS52" s="94"/>
      <c r="IT52" s="94"/>
      <c r="IU52" s="95"/>
      <c r="IV52" s="32"/>
      <c r="IW52" s="94"/>
      <c r="IX52" s="94"/>
      <c r="IY52" s="94"/>
      <c r="IZ52" s="94"/>
      <c r="JA52" s="94"/>
      <c r="JB52" s="94"/>
      <c r="JC52" s="94"/>
      <c r="JD52" s="94"/>
      <c r="JE52" s="95"/>
      <c r="JF52" s="32"/>
      <c r="JG52" s="94"/>
      <c r="JH52" s="94"/>
      <c r="JI52" s="94"/>
      <c r="JJ52" s="94"/>
      <c r="JK52" s="94"/>
      <c r="JL52" s="94"/>
      <c r="JM52" s="94"/>
      <c r="JN52" s="94"/>
      <c r="JO52" s="95"/>
    </row>
    <row r="53" spans="1:275" ht="12.75" customHeight="1" x14ac:dyDescent="0.2">
      <c r="A53" s="93" t="s">
        <v>155</v>
      </c>
      <c r="B53" s="35">
        <v>5</v>
      </c>
      <c r="C53" s="35" t="s">
        <v>27</v>
      </c>
      <c r="D53" s="35">
        <v>150</v>
      </c>
      <c r="E53" s="36">
        <v>0.5</v>
      </c>
      <c r="F53" s="32"/>
      <c r="G53" s="94"/>
      <c r="H53" s="94"/>
      <c r="I53" s="94"/>
      <c r="J53" s="94"/>
      <c r="K53" s="94"/>
      <c r="M53" s="94"/>
      <c r="N53" s="94"/>
      <c r="O53" s="95"/>
      <c r="P53" s="37">
        <v>7</v>
      </c>
      <c r="Q53" s="37">
        <v>24</v>
      </c>
      <c r="R53" s="98"/>
      <c r="S53" s="29">
        <v>8</v>
      </c>
      <c r="T53" s="38">
        <f t="shared" si="74"/>
        <v>3</v>
      </c>
      <c r="U53" s="38">
        <f t="shared" si="75"/>
        <v>1.5</v>
      </c>
      <c r="V53" s="29"/>
      <c r="W53" s="38">
        <f t="shared" si="61"/>
        <v>3</v>
      </c>
      <c r="X53" s="38">
        <f t="shared" si="76"/>
        <v>45</v>
      </c>
      <c r="Y53" s="47">
        <f t="shared" si="77"/>
        <v>0</v>
      </c>
      <c r="Z53" s="32"/>
      <c r="AA53" s="94"/>
      <c r="AB53" s="94"/>
      <c r="AC53" s="94"/>
      <c r="AD53" s="94"/>
      <c r="AE53" s="94"/>
      <c r="AF53" s="94"/>
      <c r="AG53" s="38"/>
      <c r="AH53" s="94"/>
      <c r="AI53" s="95"/>
      <c r="AJ53" s="37">
        <f t="shared" si="83"/>
        <v>7</v>
      </c>
      <c r="AK53" s="38">
        <f t="shared" si="84"/>
        <v>30</v>
      </c>
      <c r="AL53" s="98"/>
      <c r="AM53" s="29">
        <v>8</v>
      </c>
      <c r="AN53" s="38">
        <f t="shared" si="78"/>
        <v>4</v>
      </c>
      <c r="AO53" s="38">
        <f t="shared" si="79"/>
        <v>2</v>
      </c>
      <c r="AP53" s="29"/>
      <c r="AQ53" s="38">
        <f t="shared" si="85"/>
        <v>4</v>
      </c>
      <c r="AR53" s="38">
        <f t="shared" si="80"/>
        <v>60</v>
      </c>
      <c r="AS53" s="47">
        <f t="shared" si="81"/>
        <v>0</v>
      </c>
      <c r="AT53" s="32"/>
      <c r="AU53" s="94"/>
      <c r="AV53" s="94"/>
      <c r="AW53" s="94"/>
      <c r="AX53" s="94"/>
      <c r="AY53" s="94"/>
      <c r="AZ53" s="94"/>
      <c r="BA53" s="94"/>
      <c r="BB53" s="94"/>
      <c r="BC53" s="95"/>
      <c r="BD53" s="32"/>
      <c r="BE53" s="94"/>
      <c r="BF53" s="94"/>
      <c r="BG53" s="94"/>
      <c r="BH53" s="94"/>
      <c r="BI53" s="94"/>
      <c r="BJ53" s="94"/>
      <c r="BK53" s="94"/>
      <c r="BL53" s="94"/>
      <c r="BM53" s="95"/>
      <c r="BN53" s="32"/>
      <c r="BO53" s="94"/>
      <c r="BP53" s="94"/>
      <c r="BQ53" s="94"/>
      <c r="BR53" s="94"/>
      <c r="BS53" s="94"/>
      <c r="BT53" s="94"/>
      <c r="BU53" s="94"/>
      <c r="BV53" s="94"/>
      <c r="BW53" s="96"/>
      <c r="BX53" s="33"/>
      <c r="BY53" s="94"/>
      <c r="BZ53" s="94"/>
      <c r="CA53" s="94"/>
      <c r="CB53" s="94"/>
      <c r="CC53" s="94"/>
      <c r="CD53" s="94"/>
      <c r="CE53" s="94"/>
      <c r="CF53" s="94"/>
      <c r="CG53" s="95"/>
      <c r="CH53" s="32"/>
      <c r="CI53" s="94"/>
      <c r="CJ53" s="94"/>
      <c r="CK53" s="94"/>
      <c r="CL53" s="94"/>
      <c r="CM53" s="94"/>
      <c r="CN53" s="94"/>
      <c r="CO53" s="94"/>
      <c r="CP53" s="94"/>
      <c r="CQ53" s="95"/>
      <c r="CR53" s="32"/>
      <c r="CS53" s="94"/>
      <c r="CT53" s="94"/>
      <c r="CU53" s="94"/>
      <c r="CV53" s="94"/>
      <c r="CW53" s="94"/>
      <c r="CX53" s="94"/>
      <c r="CY53" s="94"/>
      <c r="CZ53" s="94"/>
      <c r="DA53" s="95"/>
      <c r="DB53" s="32"/>
      <c r="DC53" s="94"/>
      <c r="DD53" s="94"/>
      <c r="DE53" s="94"/>
      <c r="DF53" s="94"/>
      <c r="DG53" s="94"/>
      <c r="DH53" s="94"/>
      <c r="DI53" s="94"/>
      <c r="DJ53" s="94"/>
      <c r="DK53" s="96"/>
      <c r="DL53" s="33"/>
      <c r="DM53" s="94"/>
      <c r="DN53" s="94"/>
      <c r="DO53" s="94"/>
      <c r="DP53" s="94"/>
      <c r="DQ53" s="94"/>
      <c r="DR53" s="94"/>
      <c r="DS53" s="94"/>
      <c r="DT53" s="94"/>
      <c r="DU53" s="95"/>
      <c r="DV53" s="32"/>
      <c r="DW53" s="94"/>
      <c r="DX53" s="94"/>
      <c r="DY53" s="94"/>
      <c r="DZ53" s="94"/>
      <c r="EA53" s="94"/>
      <c r="EB53" s="94"/>
      <c r="EC53" s="94"/>
      <c r="ED53" s="94"/>
      <c r="EE53" s="95"/>
      <c r="EF53" s="32"/>
      <c r="EG53" s="94"/>
      <c r="EH53" s="94"/>
      <c r="EI53" s="94"/>
      <c r="EJ53" s="94"/>
      <c r="EK53" s="94"/>
      <c r="EL53" s="94"/>
      <c r="EM53" s="94"/>
      <c r="EN53" s="94"/>
      <c r="EO53" s="95"/>
      <c r="EP53" s="32"/>
      <c r="EQ53" s="94"/>
      <c r="ER53" s="94"/>
      <c r="ES53" s="94"/>
      <c r="ET53" s="94"/>
      <c r="EU53" s="94"/>
      <c r="EV53" s="94"/>
      <c r="EW53" s="94"/>
      <c r="EX53" s="94"/>
      <c r="EY53" s="96"/>
      <c r="EZ53" s="33"/>
      <c r="FA53" s="94"/>
      <c r="FB53" s="94"/>
      <c r="FC53" s="94"/>
      <c r="FD53" s="94"/>
      <c r="FE53" s="94"/>
      <c r="FF53" s="94"/>
      <c r="FG53" s="94"/>
      <c r="FH53" s="94"/>
      <c r="FI53" s="95"/>
      <c r="FJ53" s="32"/>
      <c r="FK53" s="94"/>
      <c r="FL53" s="94"/>
      <c r="FM53" s="94"/>
      <c r="FN53" s="94"/>
      <c r="FO53" s="94"/>
      <c r="FP53" s="94"/>
      <c r="FQ53" s="94"/>
      <c r="FR53" s="94"/>
      <c r="FS53" s="95"/>
      <c r="FT53" s="32"/>
      <c r="FU53" s="94"/>
      <c r="FV53" s="94"/>
      <c r="FW53" s="94"/>
      <c r="FX53" s="94"/>
      <c r="FY53" s="94"/>
      <c r="FZ53" s="94"/>
      <c r="GA53" s="94"/>
      <c r="GB53" s="94"/>
      <c r="GC53" s="95"/>
      <c r="GD53" s="32"/>
      <c r="GE53" s="94"/>
      <c r="GF53" s="94"/>
      <c r="GG53" s="94"/>
      <c r="GH53" s="94"/>
      <c r="GI53" s="94"/>
      <c r="GJ53" s="94"/>
      <c r="GK53" s="94"/>
      <c r="GL53" s="94"/>
      <c r="GM53" s="96"/>
      <c r="GN53" s="33"/>
      <c r="GO53" s="94"/>
      <c r="GP53" s="94"/>
      <c r="GQ53" s="94"/>
      <c r="GR53" s="94"/>
      <c r="GS53" s="94"/>
      <c r="GT53" s="94"/>
      <c r="GU53" s="94"/>
      <c r="GV53" s="94"/>
      <c r="GW53" s="95"/>
      <c r="GX53" s="32"/>
      <c r="GY53" s="94"/>
      <c r="GZ53" s="94"/>
      <c r="HA53" s="94"/>
      <c r="HB53" s="94"/>
      <c r="HC53" s="94"/>
      <c r="HD53" s="94"/>
      <c r="HE53" s="94"/>
      <c r="HF53" s="94"/>
      <c r="HG53" s="95"/>
      <c r="HH53" s="32"/>
      <c r="HI53" s="94"/>
      <c r="HJ53" s="94"/>
      <c r="HK53" s="94"/>
      <c r="HL53" s="94"/>
      <c r="HM53" s="94"/>
      <c r="HN53" s="94"/>
      <c r="HO53" s="94"/>
      <c r="HP53" s="94"/>
      <c r="HQ53" s="95"/>
      <c r="HR53" s="32"/>
      <c r="HS53" s="94"/>
      <c r="HT53" s="94"/>
      <c r="HU53" s="94"/>
      <c r="HV53" s="94"/>
      <c r="HW53" s="94"/>
      <c r="HX53" s="94"/>
      <c r="HY53" s="94"/>
      <c r="HZ53" s="94"/>
      <c r="IA53" s="96"/>
      <c r="IB53" s="33"/>
      <c r="IC53" s="94"/>
      <c r="ID53" s="94"/>
      <c r="IE53" s="94"/>
      <c r="IF53" s="94"/>
      <c r="IG53" s="94"/>
      <c r="IH53" s="94"/>
      <c r="II53" s="94"/>
      <c r="IJ53" s="94"/>
      <c r="IK53" s="95"/>
      <c r="IL53" s="32"/>
      <c r="IM53" s="94"/>
      <c r="IN53" s="94"/>
      <c r="IO53" s="94"/>
      <c r="IP53" s="94"/>
      <c r="IQ53" s="94"/>
      <c r="IR53" s="94"/>
      <c r="IS53" s="94"/>
      <c r="IT53" s="94"/>
      <c r="IU53" s="95"/>
      <c r="IV53" s="32"/>
      <c r="IW53" s="94"/>
      <c r="IX53" s="94"/>
      <c r="IY53" s="94"/>
      <c r="IZ53" s="94"/>
      <c r="JA53" s="94"/>
      <c r="JB53" s="94"/>
      <c r="JC53" s="94"/>
      <c r="JD53" s="94"/>
      <c r="JE53" s="95"/>
      <c r="JF53" s="32"/>
      <c r="JG53" s="94"/>
      <c r="JH53" s="94"/>
      <c r="JI53" s="94"/>
      <c r="JJ53" s="94"/>
      <c r="JK53" s="94"/>
      <c r="JL53" s="94"/>
      <c r="JM53" s="94"/>
      <c r="JN53" s="94"/>
      <c r="JO53" s="95"/>
    </row>
    <row r="54" spans="1:275" x14ac:dyDescent="0.2">
      <c r="A54" s="93" t="s">
        <v>156</v>
      </c>
      <c r="B54" s="35">
        <v>2</v>
      </c>
      <c r="C54" s="35" t="s">
        <v>27</v>
      </c>
      <c r="D54" s="35">
        <v>60</v>
      </c>
      <c r="E54" s="36">
        <v>0.25</v>
      </c>
      <c r="F54" s="32"/>
      <c r="G54" s="94"/>
      <c r="H54" s="94"/>
      <c r="I54" s="94"/>
      <c r="J54" s="94"/>
      <c r="K54" s="94"/>
      <c r="M54" s="94"/>
      <c r="N54" s="94"/>
      <c r="O54" s="95"/>
      <c r="P54" s="32"/>
      <c r="Q54" s="94"/>
      <c r="R54" s="94"/>
      <c r="S54" s="94"/>
      <c r="T54" s="94"/>
      <c r="U54" s="94"/>
      <c r="V54" s="94"/>
      <c r="W54" s="38"/>
      <c r="X54" s="94"/>
      <c r="Y54" s="95"/>
      <c r="Z54" s="32">
        <v>6</v>
      </c>
      <c r="AA54" s="94">
        <v>22</v>
      </c>
      <c r="AB54" s="94"/>
      <c r="AC54" s="94"/>
      <c r="AD54" s="94"/>
      <c r="AE54" s="94"/>
      <c r="AF54" s="94"/>
      <c r="AG54" s="38"/>
      <c r="AH54" s="94"/>
      <c r="AI54" s="95"/>
      <c r="AJ54" s="32"/>
      <c r="AK54" s="94"/>
      <c r="AL54" s="94"/>
      <c r="AM54" s="94"/>
      <c r="AN54" s="94"/>
      <c r="AO54" s="94"/>
      <c r="AP54" s="94"/>
      <c r="AQ54" s="38"/>
      <c r="AR54" s="38">
        <f t="shared" ref="AR54:AR59" si="86">AQ54*AH54/10</f>
        <v>0</v>
      </c>
      <c r="AS54" s="47">
        <f t="shared" ref="AS54:AS57" si="87">IF($C54="C",$B54*ROUNDUP(AK54/$B$6,0),IF($C54="L",2*$B54*ROUNDUP(AK54/$B$8,0),0))</f>
        <v>0</v>
      </c>
      <c r="AT54" s="32"/>
      <c r="AU54" s="94"/>
      <c r="AV54" s="94"/>
      <c r="AW54" s="94"/>
      <c r="AX54" s="94"/>
      <c r="AY54" s="94"/>
      <c r="AZ54" s="94"/>
      <c r="BA54" s="94"/>
      <c r="BB54" s="94"/>
      <c r="BC54" s="95"/>
      <c r="BD54" s="32"/>
      <c r="BE54" s="94"/>
      <c r="BF54" s="94"/>
      <c r="BG54" s="94"/>
      <c r="BH54" s="94"/>
      <c r="BI54" s="94"/>
      <c r="BJ54" s="94"/>
      <c r="BK54" s="94"/>
      <c r="BL54" s="94"/>
      <c r="BM54" s="95"/>
      <c r="BN54" s="32"/>
      <c r="BO54" s="94"/>
      <c r="BP54" s="94"/>
      <c r="BQ54" s="94"/>
      <c r="BR54" s="94"/>
      <c r="BS54" s="94"/>
      <c r="BT54" s="94"/>
      <c r="BU54" s="94"/>
      <c r="BV54" s="94"/>
      <c r="BW54" s="96"/>
      <c r="BX54" s="33"/>
      <c r="BY54" s="94"/>
      <c r="BZ54" s="94"/>
      <c r="CA54" s="94"/>
      <c r="CB54" s="94"/>
      <c r="CC54" s="94"/>
      <c r="CD54" s="94"/>
      <c r="CE54" s="94"/>
      <c r="CF54" s="94"/>
      <c r="CG54" s="95"/>
      <c r="CH54" s="32"/>
      <c r="CI54" s="94"/>
      <c r="CJ54" s="94"/>
      <c r="CK54" s="94"/>
      <c r="CL54" s="94"/>
      <c r="CM54" s="94"/>
      <c r="CN54" s="94"/>
      <c r="CO54" s="94"/>
      <c r="CP54" s="94"/>
      <c r="CQ54" s="95"/>
      <c r="CR54" s="32"/>
      <c r="CS54" s="94"/>
      <c r="CT54" s="94"/>
      <c r="CU54" s="94"/>
      <c r="CV54" s="94"/>
      <c r="CW54" s="94"/>
      <c r="CX54" s="94"/>
      <c r="CY54" s="94"/>
      <c r="CZ54" s="94"/>
      <c r="DA54" s="95"/>
      <c r="DB54" s="32"/>
      <c r="DC54" s="94"/>
      <c r="DD54" s="94"/>
      <c r="DE54" s="94"/>
      <c r="DF54" s="94"/>
      <c r="DG54" s="94"/>
      <c r="DH54" s="94"/>
      <c r="DI54" s="94"/>
      <c r="DJ54" s="94"/>
      <c r="DK54" s="96"/>
      <c r="DL54" s="33"/>
      <c r="DM54" s="94"/>
      <c r="DN54" s="94"/>
      <c r="DO54" s="94"/>
      <c r="DP54" s="94"/>
      <c r="DQ54" s="94"/>
      <c r="DR54" s="94"/>
      <c r="DS54" s="94"/>
      <c r="DT54" s="94"/>
      <c r="DU54" s="95"/>
      <c r="DV54" s="32"/>
      <c r="DW54" s="94"/>
      <c r="DX54" s="94"/>
      <c r="DY54" s="94"/>
      <c r="DZ54" s="94"/>
      <c r="EA54" s="94"/>
      <c r="EB54" s="94"/>
      <c r="EC54" s="94"/>
      <c r="ED54" s="94"/>
      <c r="EE54" s="95"/>
      <c r="EF54" s="32"/>
      <c r="EG54" s="94"/>
      <c r="EH54" s="94"/>
      <c r="EI54" s="94"/>
      <c r="EJ54" s="94"/>
      <c r="EK54" s="94"/>
      <c r="EL54" s="94"/>
      <c r="EM54" s="94"/>
      <c r="EN54" s="94"/>
      <c r="EO54" s="95"/>
      <c r="EP54" s="32"/>
      <c r="EQ54" s="94"/>
      <c r="ER54" s="94"/>
      <c r="ES54" s="94"/>
      <c r="ET54" s="94"/>
      <c r="EU54" s="94"/>
      <c r="EV54" s="94"/>
      <c r="EW54" s="94"/>
      <c r="EX54" s="94"/>
      <c r="EY54" s="96"/>
      <c r="EZ54" s="33"/>
      <c r="FA54" s="94"/>
      <c r="FB54" s="94"/>
      <c r="FC54" s="94"/>
      <c r="FD54" s="94"/>
      <c r="FE54" s="94"/>
      <c r="FF54" s="94"/>
      <c r="FG54" s="94"/>
      <c r="FH54" s="94"/>
      <c r="FI54" s="95"/>
      <c r="FJ54" s="32"/>
      <c r="FK54" s="94"/>
      <c r="FL54" s="94"/>
      <c r="FM54" s="94"/>
      <c r="FN54" s="94"/>
      <c r="FO54" s="94"/>
      <c r="FP54" s="94"/>
      <c r="FQ54" s="94"/>
      <c r="FR54" s="94"/>
      <c r="FS54" s="95"/>
      <c r="FT54" s="32"/>
      <c r="FU54" s="94"/>
      <c r="FV54" s="94"/>
      <c r="FW54" s="94"/>
      <c r="FX54" s="94"/>
      <c r="FY54" s="94"/>
      <c r="FZ54" s="94"/>
      <c r="GA54" s="94"/>
      <c r="GB54" s="94"/>
      <c r="GC54" s="95"/>
      <c r="GD54" s="32"/>
      <c r="GE54" s="94"/>
      <c r="GF54" s="94"/>
      <c r="GG54" s="94"/>
      <c r="GH54" s="94"/>
      <c r="GI54" s="94"/>
      <c r="GJ54" s="94"/>
      <c r="GK54" s="94"/>
      <c r="GL54" s="94"/>
      <c r="GM54" s="96"/>
      <c r="GN54" s="33"/>
      <c r="GO54" s="94"/>
      <c r="GP54" s="94"/>
      <c r="GQ54" s="94"/>
      <c r="GR54" s="94"/>
      <c r="GS54" s="94"/>
      <c r="GT54" s="94"/>
      <c r="GU54" s="94"/>
      <c r="GV54" s="94"/>
      <c r="GW54" s="95"/>
      <c r="GX54" s="32"/>
      <c r="GY54" s="94"/>
      <c r="GZ54" s="94"/>
      <c r="HA54" s="94"/>
      <c r="HB54" s="94"/>
      <c r="HC54" s="94"/>
      <c r="HD54" s="94"/>
      <c r="HE54" s="94"/>
      <c r="HF54" s="94"/>
      <c r="HG54" s="95"/>
      <c r="HH54" s="32"/>
      <c r="HI54" s="94"/>
      <c r="HJ54" s="94"/>
      <c r="HK54" s="94"/>
      <c r="HL54" s="94"/>
      <c r="HM54" s="94"/>
      <c r="HN54" s="94"/>
      <c r="HO54" s="94"/>
      <c r="HP54" s="94"/>
      <c r="HQ54" s="95"/>
      <c r="HR54" s="32"/>
      <c r="HS54" s="94"/>
      <c r="HT54" s="94"/>
      <c r="HU54" s="94"/>
      <c r="HV54" s="94"/>
      <c r="HW54" s="94"/>
      <c r="HX54" s="94"/>
      <c r="HY54" s="94"/>
      <c r="HZ54" s="94"/>
      <c r="IA54" s="96"/>
      <c r="IB54" s="33"/>
      <c r="IC54" s="94"/>
      <c r="ID54" s="94"/>
      <c r="IE54" s="94"/>
      <c r="IF54" s="94"/>
      <c r="IG54" s="94"/>
      <c r="IH54" s="94"/>
      <c r="II54" s="94"/>
      <c r="IJ54" s="94"/>
      <c r="IK54" s="95"/>
      <c r="IL54" s="32"/>
      <c r="IM54" s="94"/>
      <c r="IN54" s="94"/>
      <c r="IO54" s="94"/>
      <c r="IP54" s="94"/>
      <c r="IQ54" s="94"/>
      <c r="IR54" s="94"/>
      <c r="IS54" s="94"/>
      <c r="IT54" s="94"/>
      <c r="IU54" s="95"/>
      <c r="IV54" s="32"/>
      <c r="IW54" s="94"/>
      <c r="IX54" s="94"/>
      <c r="IY54" s="94"/>
      <c r="IZ54" s="94"/>
      <c r="JA54" s="94"/>
      <c r="JB54" s="94"/>
      <c r="JC54" s="94"/>
      <c r="JD54" s="94"/>
      <c r="JE54" s="95"/>
      <c r="JF54" s="32"/>
      <c r="JG54" s="94"/>
      <c r="JH54" s="94"/>
      <c r="JI54" s="94"/>
      <c r="JJ54" s="94"/>
      <c r="JK54" s="94"/>
      <c r="JL54" s="94"/>
      <c r="JM54" s="94"/>
      <c r="JN54" s="94"/>
      <c r="JO54" s="95"/>
    </row>
    <row r="55" spans="1:275" x14ac:dyDescent="0.2">
      <c r="A55" s="93" t="s">
        <v>157</v>
      </c>
      <c r="B55" s="35">
        <v>2</v>
      </c>
      <c r="C55" s="35" t="s">
        <v>25</v>
      </c>
      <c r="D55" s="35">
        <v>22</v>
      </c>
      <c r="E55" s="36">
        <v>0.25</v>
      </c>
      <c r="F55" s="37">
        <f>H$18</f>
        <v>5</v>
      </c>
      <c r="G55" s="38">
        <f>I$18</f>
        <v>17</v>
      </c>
      <c r="H55" s="29"/>
      <c r="I55" s="29">
        <v>40</v>
      </c>
      <c r="J55" s="38">
        <f t="shared" ref="J55:J57" si="88">ROUNDUP(G55/I55,0)</f>
        <v>1</v>
      </c>
      <c r="K55" s="38">
        <f t="shared" ref="K55:K57" si="89">J55*$E55</f>
        <v>0.25</v>
      </c>
      <c r="L55" s="29"/>
      <c r="M55" s="38">
        <f t="shared" ref="M55:M63" si="90">IFERROR(IF(ISERROR(FIND(",",L55)),IF(LEN(L55)&gt;0,J55-1,J55),J55-1-(LEN(L55)-LEN(SUBSTITUTE(L55,",","")))),"")</f>
        <v>1</v>
      </c>
      <c r="N55" s="38">
        <f t="shared" ref="N55:N57" si="91">M55*$D55/10</f>
        <v>2.2000000000000002</v>
      </c>
      <c r="O55" s="47">
        <f t="shared" ref="O55:O57" si="92">IF($C55="C",$B55*ROUNDUP(G55/I55,0),IF($C55="L",2*$B55*ROUNDUP(G55/I55,0),0))</f>
        <v>2</v>
      </c>
      <c r="P55" s="32"/>
      <c r="Q55" s="94"/>
      <c r="R55" s="94"/>
      <c r="S55" s="94"/>
      <c r="T55" s="94"/>
      <c r="U55" s="94"/>
      <c r="V55" s="94"/>
      <c r="W55" s="38"/>
      <c r="X55" s="94"/>
      <c r="Y55" s="95"/>
      <c r="Z55" s="37">
        <f t="shared" ref="Z55:AA57" si="93">AB$18</f>
        <v>6</v>
      </c>
      <c r="AA55" s="37">
        <f t="shared" si="93"/>
        <v>18</v>
      </c>
      <c r="AB55" s="98"/>
      <c r="AC55" s="29">
        <v>40</v>
      </c>
      <c r="AD55" s="38">
        <f t="shared" ref="AD55:AD57" si="94">ROUNDUP(AA55/AC55,0)</f>
        <v>1</v>
      </c>
      <c r="AE55" s="38">
        <f t="shared" ref="AE55:AE57" si="95">AD55*$E55</f>
        <v>0.25</v>
      </c>
      <c r="AF55" s="29"/>
      <c r="AG55" s="38">
        <f t="shared" si="71"/>
        <v>1</v>
      </c>
      <c r="AH55" s="38">
        <f t="shared" ref="AH55:AH57" si="96">AG55*$D55/10</f>
        <v>2.2000000000000002</v>
      </c>
      <c r="AI55" s="47">
        <f t="shared" ref="AI55:AI57" si="97">IF($C55="C",$B55*ROUNDUP(AA55/AC55,0),IF($C55="L",2*$B55*ROUNDUP(AA55/AC55,0),0))</f>
        <v>2</v>
      </c>
      <c r="AJ55" s="32"/>
      <c r="AK55" s="94"/>
      <c r="AL55" s="94"/>
      <c r="AM55" s="94"/>
      <c r="AN55" s="94"/>
      <c r="AO55" s="94"/>
      <c r="AP55" s="94"/>
      <c r="AQ55" s="38"/>
      <c r="AR55" s="38">
        <f t="shared" si="86"/>
        <v>0</v>
      </c>
      <c r="AS55" s="47">
        <f t="shared" si="87"/>
        <v>0</v>
      </c>
      <c r="AT55" s="37">
        <f>AV$18</f>
        <v>7</v>
      </c>
      <c r="AU55" s="38">
        <f>AW$17</f>
        <v>30</v>
      </c>
      <c r="AV55" s="98"/>
      <c r="AW55" s="29">
        <v>40</v>
      </c>
      <c r="AX55" s="38">
        <f t="shared" ref="AX55:AX57" si="98">ROUNDUP(AU55/AW55,0)</f>
        <v>1</v>
      </c>
      <c r="AY55" s="38">
        <f t="shared" ref="AY55:AY57" si="99">AX55*$E55</f>
        <v>0.25</v>
      </c>
      <c r="AZ55" s="29"/>
      <c r="BA55" s="38">
        <f t="shared" ref="BA55:BA102" si="100">IFERROR(IF(ISERROR(FIND(",",AZ55)),IF(LEN(AZ55)&gt;0,AX55-1,AX55),AX55-1-(LEN(AZ55)-LEN(SUBSTITUTE(AZ55,",","")))),"")</f>
        <v>1</v>
      </c>
      <c r="BB55" s="38">
        <f t="shared" ref="BB55:BB57" si="101">BA55*$D55/10</f>
        <v>2.2000000000000002</v>
      </c>
      <c r="BC55" s="47">
        <f t="shared" ref="BC55:BC57" si="102">IF($C55="C",$B55*ROUNDUP(AU55/AW55,0),IF($C55="L",2*$B55*ROUNDUP(AU55/AW55,0),0))</f>
        <v>2</v>
      </c>
      <c r="BD55" s="32"/>
      <c r="BE55" s="94"/>
      <c r="BF55" s="94"/>
      <c r="BG55" s="94"/>
      <c r="BH55" s="94"/>
      <c r="BI55" s="94"/>
      <c r="BJ55" s="94"/>
      <c r="BK55" s="94"/>
      <c r="BL55" s="94"/>
      <c r="BM55" s="95"/>
      <c r="BN55" s="32"/>
      <c r="BO55" s="94"/>
      <c r="BP55" s="94"/>
      <c r="BQ55" s="94"/>
      <c r="BR55" s="94"/>
      <c r="BS55" s="94"/>
      <c r="BT55" s="94"/>
      <c r="BU55" s="94"/>
      <c r="BV55" s="94"/>
      <c r="BW55" s="96"/>
      <c r="BX55" s="33"/>
      <c r="BY55" s="94"/>
      <c r="BZ55" s="94"/>
      <c r="CA55" s="94"/>
      <c r="CB55" s="94"/>
      <c r="CC55" s="94"/>
      <c r="CD55" s="94"/>
      <c r="CE55" s="94"/>
      <c r="CF55" s="94"/>
      <c r="CG55" s="95"/>
      <c r="CH55" s="37"/>
      <c r="CI55" s="38"/>
      <c r="CP55" s="38"/>
      <c r="CQ55" s="47"/>
      <c r="CR55" s="32"/>
      <c r="CS55" s="94"/>
      <c r="CT55" s="94"/>
      <c r="CU55" s="94"/>
      <c r="CV55" s="94"/>
      <c r="CW55" s="94"/>
      <c r="CX55" s="94"/>
      <c r="CY55" s="94"/>
      <c r="CZ55" s="94"/>
      <c r="DA55" s="95"/>
      <c r="DB55" s="32"/>
      <c r="DC55" s="94"/>
      <c r="DD55" s="94"/>
      <c r="DE55" s="94"/>
      <c r="DF55" s="94"/>
      <c r="DG55" s="94"/>
      <c r="DH55" s="94"/>
      <c r="DI55" s="94"/>
      <c r="DJ55" s="94"/>
      <c r="DK55" s="96"/>
      <c r="DL55" s="33"/>
      <c r="DM55" s="94"/>
      <c r="DN55" s="94"/>
      <c r="DO55" s="94"/>
      <c r="DP55" s="94"/>
      <c r="DQ55" s="94"/>
      <c r="DR55" s="94"/>
      <c r="DS55" s="94"/>
      <c r="DT55" s="94"/>
      <c r="DU55" s="95"/>
      <c r="DV55" s="37"/>
      <c r="DW55" s="38"/>
      <c r="EC55" s="38"/>
      <c r="ED55" s="38"/>
      <c r="EE55" s="47"/>
      <c r="EF55" s="32"/>
      <c r="EG55" s="94"/>
      <c r="EH55" s="94"/>
      <c r="EI55" s="94"/>
      <c r="EJ55" s="94"/>
      <c r="EK55" s="94"/>
      <c r="EL55" s="94"/>
      <c r="EM55" s="94"/>
      <c r="EN55" s="94"/>
      <c r="EO55" s="95"/>
      <c r="EP55" s="32"/>
      <c r="EQ55" s="94"/>
      <c r="ER55" s="94"/>
      <c r="ES55" s="94"/>
      <c r="ET55" s="94"/>
      <c r="EU55" s="94"/>
      <c r="EV55" s="94"/>
      <c r="EW55" s="94"/>
      <c r="EX55" s="94"/>
      <c r="EY55" s="96"/>
      <c r="EZ55" s="33"/>
      <c r="FA55" s="94"/>
      <c r="FB55" s="94"/>
      <c r="FC55" s="94"/>
      <c r="FD55" s="94"/>
      <c r="FE55" s="94"/>
      <c r="FF55" s="94"/>
      <c r="FG55" s="94"/>
      <c r="FH55" s="94"/>
      <c r="FI55" s="95"/>
      <c r="FJ55" s="37"/>
      <c r="FK55" s="38"/>
      <c r="FQ55" s="38"/>
      <c r="FR55" s="38"/>
      <c r="FS55" s="47"/>
      <c r="FT55" s="32"/>
      <c r="FU55" s="94"/>
      <c r="FV55" s="94"/>
      <c r="FW55" s="94"/>
      <c r="FX55" s="94"/>
      <c r="FY55" s="94"/>
      <c r="FZ55" s="94"/>
      <c r="GA55" s="94"/>
      <c r="GB55" s="94"/>
      <c r="GC55" s="95"/>
      <c r="GD55" s="32"/>
      <c r="GE55" s="94"/>
      <c r="GF55" s="94"/>
      <c r="GG55" s="94"/>
      <c r="GH55" s="94"/>
      <c r="GI55" s="94"/>
      <c r="GJ55" s="94"/>
      <c r="GK55" s="94"/>
      <c r="GL55" s="94"/>
      <c r="GM55" s="96"/>
      <c r="GN55" s="33"/>
      <c r="GO55" s="94"/>
      <c r="GP55" s="94"/>
      <c r="GQ55" s="94"/>
      <c r="GR55" s="94"/>
      <c r="GS55" s="94"/>
      <c r="GT55" s="94"/>
      <c r="GU55" s="94"/>
      <c r="GV55" s="94"/>
      <c r="GW55" s="95"/>
      <c r="GX55" s="34"/>
      <c r="HH55" s="32"/>
      <c r="HI55" s="94"/>
      <c r="HJ55" s="94"/>
      <c r="HK55" s="94"/>
      <c r="HL55" s="94"/>
      <c r="HM55" s="94"/>
      <c r="HN55" s="94"/>
      <c r="HO55" s="94"/>
      <c r="HP55" s="94"/>
      <c r="HQ55" s="95"/>
      <c r="HR55" s="32"/>
      <c r="HS55" s="94"/>
      <c r="HT55" s="94"/>
      <c r="HU55" s="94"/>
      <c r="HV55" s="94"/>
      <c r="HW55" s="94"/>
      <c r="HX55" s="94"/>
      <c r="HY55" s="94"/>
      <c r="HZ55" s="94"/>
      <c r="IA55" s="96"/>
      <c r="IB55" s="33"/>
      <c r="IC55" s="94"/>
      <c r="ID55" s="94"/>
      <c r="IE55" s="94"/>
      <c r="IF55" s="94"/>
      <c r="IG55" s="94"/>
      <c r="IH55" s="94"/>
      <c r="II55" s="94"/>
      <c r="IJ55" s="94"/>
      <c r="IK55" s="95"/>
      <c r="IL55" s="34"/>
      <c r="IV55" s="32"/>
      <c r="IW55" s="94"/>
      <c r="IX55" s="94"/>
      <c r="IY55" s="94"/>
      <c r="IZ55" s="94"/>
      <c r="JA55" s="94"/>
      <c r="JB55" s="94"/>
      <c r="JC55" s="94"/>
      <c r="JD55" s="94"/>
      <c r="JE55" s="95"/>
      <c r="JF55" s="32"/>
      <c r="JG55" s="94"/>
      <c r="JH55" s="94"/>
      <c r="JI55" s="94"/>
      <c r="JJ55" s="94"/>
      <c r="JK55" s="94"/>
      <c r="JL55" s="94"/>
      <c r="JM55" s="94"/>
      <c r="JN55" s="94"/>
      <c r="JO55" s="95"/>
    </row>
    <row r="56" spans="1:275" x14ac:dyDescent="0.2">
      <c r="A56" s="93" t="s">
        <v>158</v>
      </c>
      <c r="B56" s="35">
        <v>6</v>
      </c>
      <c r="C56" s="35" t="s">
        <v>25</v>
      </c>
      <c r="D56" s="35">
        <v>62</v>
      </c>
      <c r="E56" s="36">
        <v>0.25</v>
      </c>
      <c r="F56" s="37">
        <f>H$18</f>
        <v>5</v>
      </c>
      <c r="G56" s="38">
        <f t="shared" ref="G56:G57" si="103">I$18</f>
        <v>17</v>
      </c>
      <c r="H56" s="98"/>
      <c r="I56" s="29">
        <v>40</v>
      </c>
      <c r="J56" s="38">
        <f t="shared" si="88"/>
        <v>1</v>
      </c>
      <c r="K56" s="38">
        <f t="shared" si="89"/>
        <v>0.25</v>
      </c>
      <c r="L56" s="29"/>
      <c r="M56" s="38">
        <f t="shared" si="90"/>
        <v>1</v>
      </c>
      <c r="N56" s="38">
        <f t="shared" si="91"/>
        <v>6.2</v>
      </c>
      <c r="O56" s="47">
        <f t="shared" si="92"/>
        <v>6</v>
      </c>
      <c r="P56" s="32"/>
      <c r="Q56" s="94"/>
      <c r="R56" s="94"/>
      <c r="S56" s="94"/>
      <c r="T56" s="94"/>
      <c r="U56" s="94"/>
      <c r="V56" s="94"/>
      <c r="W56" s="38"/>
      <c r="X56" s="94"/>
      <c r="Y56" s="95"/>
      <c r="Z56" s="37">
        <f t="shared" si="93"/>
        <v>6</v>
      </c>
      <c r="AA56" s="37">
        <f t="shared" si="93"/>
        <v>18</v>
      </c>
      <c r="AB56" s="98"/>
      <c r="AC56" s="29">
        <v>40</v>
      </c>
      <c r="AD56" s="38">
        <f t="shared" si="94"/>
        <v>1</v>
      </c>
      <c r="AE56" s="38">
        <f t="shared" si="95"/>
        <v>0.25</v>
      </c>
      <c r="AF56" s="29"/>
      <c r="AG56" s="38">
        <f t="shared" si="71"/>
        <v>1</v>
      </c>
      <c r="AH56" s="38">
        <f t="shared" si="96"/>
        <v>6.2</v>
      </c>
      <c r="AI56" s="47">
        <f t="shared" si="97"/>
        <v>6</v>
      </c>
      <c r="AJ56" s="32"/>
      <c r="AK56" s="94"/>
      <c r="AL56" s="94"/>
      <c r="AM56" s="94"/>
      <c r="AN56" s="94"/>
      <c r="AO56" s="94"/>
      <c r="AP56" s="94"/>
      <c r="AQ56" s="38"/>
      <c r="AR56" s="38">
        <f t="shared" si="86"/>
        <v>0</v>
      </c>
      <c r="AS56" s="47">
        <f t="shared" si="87"/>
        <v>0</v>
      </c>
      <c r="AT56" s="37">
        <f>AV$18</f>
        <v>7</v>
      </c>
      <c r="AU56" s="38">
        <f>AW$17</f>
        <v>30</v>
      </c>
      <c r="AV56" s="98"/>
      <c r="AW56" s="29">
        <v>40</v>
      </c>
      <c r="AX56" s="38">
        <f t="shared" si="98"/>
        <v>1</v>
      </c>
      <c r="AY56" s="38">
        <f t="shared" si="99"/>
        <v>0.25</v>
      </c>
      <c r="AZ56" s="29"/>
      <c r="BA56" s="38">
        <f t="shared" si="100"/>
        <v>1</v>
      </c>
      <c r="BB56" s="38">
        <f t="shared" si="101"/>
        <v>6.2</v>
      </c>
      <c r="BC56" s="47">
        <f t="shared" si="102"/>
        <v>6</v>
      </c>
      <c r="BD56" s="32"/>
      <c r="BE56" s="94"/>
      <c r="BF56" s="94"/>
      <c r="BG56" s="94"/>
      <c r="BH56" s="94"/>
      <c r="BI56" s="94"/>
      <c r="BJ56" s="94"/>
      <c r="BK56" s="94"/>
      <c r="BL56" s="94"/>
      <c r="BM56" s="95"/>
      <c r="BN56" s="32"/>
      <c r="BO56" s="94"/>
      <c r="BP56" s="94"/>
      <c r="BQ56" s="94"/>
      <c r="BR56" s="94"/>
      <c r="BS56" s="94"/>
      <c r="BT56" s="94"/>
      <c r="BU56" s="94"/>
      <c r="BV56" s="94"/>
      <c r="BW56" s="96"/>
      <c r="BX56" s="33"/>
      <c r="BY56" s="94"/>
      <c r="BZ56" s="94"/>
      <c r="CA56" s="94"/>
      <c r="CB56" s="94"/>
      <c r="CC56" s="94"/>
      <c r="CD56" s="94"/>
      <c r="CE56" s="94"/>
      <c r="CF56" s="94"/>
      <c r="CG56" s="95"/>
      <c r="CH56" s="37"/>
      <c r="CI56" s="38"/>
      <c r="CP56" s="38"/>
      <c r="CQ56" s="47"/>
      <c r="CR56" s="32"/>
      <c r="CS56" s="94"/>
      <c r="CT56" s="94"/>
      <c r="CU56" s="94"/>
      <c r="CV56" s="94"/>
      <c r="CW56" s="94"/>
      <c r="CX56" s="94"/>
      <c r="CY56" s="94"/>
      <c r="CZ56" s="94"/>
      <c r="DA56" s="95"/>
      <c r="DB56" s="32"/>
      <c r="DC56" s="94"/>
      <c r="DD56" s="94"/>
      <c r="DE56" s="94"/>
      <c r="DF56" s="94"/>
      <c r="DG56" s="94"/>
      <c r="DH56" s="94"/>
      <c r="DI56" s="94"/>
      <c r="DJ56" s="94"/>
      <c r="DK56" s="96"/>
      <c r="DL56" s="33"/>
      <c r="DM56" s="94"/>
      <c r="DN56" s="94"/>
      <c r="DO56" s="94"/>
      <c r="DP56" s="94"/>
      <c r="DQ56" s="94"/>
      <c r="DR56" s="94"/>
      <c r="DS56" s="94"/>
      <c r="DT56" s="94"/>
      <c r="DU56" s="95"/>
      <c r="DV56" s="37"/>
      <c r="DW56" s="38"/>
      <c r="EC56" s="38"/>
      <c r="ED56" s="38"/>
      <c r="EE56" s="47"/>
      <c r="EF56" s="32"/>
      <c r="EG56" s="94"/>
      <c r="EH56" s="94"/>
      <c r="EI56" s="94"/>
      <c r="EJ56" s="94"/>
      <c r="EK56" s="94"/>
      <c r="EL56" s="94"/>
      <c r="EM56" s="94"/>
      <c r="EN56" s="94"/>
      <c r="EO56" s="95"/>
      <c r="EP56" s="32"/>
      <c r="EQ56" s="94"/>
      <c r="ER56" s="94"/>
      <c r="ES56" s="94"/>
      <c r="ET56" s="94"/>
      <c r="EU56" s="94"/>
      <c r="EV56" s="94"/>
      <c r="EW56" s="94"/>
      <c r="EX56" s="94"/>
      <c r="EY56" s="96"/>
      <c r="EZ56" s="33"/>
      <c r="FA56" s="94"/>
      <c r="FB56" s="94"/>
      <c r="FC56" s="94"/>
      <c r="FD56" s="94"/>
      <c r="FE56" s="94"/>
      <c r="FF56" s="94"/>
      <c r="FG56" s="94"/>
      <c r="FH56" s="94"/>
      <c r="FI56" s="95"/>
      <c r="FJ56" s="37"/>
      <c r="FK56" s="38"/>
      <c r="FQ56" s="38"/>
      <c r="FR56" s="38"/>
      <c r="FS56" s="47"/>
      <c r="FT56" s="32"/>
      <c r="FU56" s="94"/>
      <c r="FV56" s="94"/>
      <c r="FW56" s="94"/>
      <c r="FX56" s="94"/>
      <c r="FY56" s="94"/>
      <c r="FZ56" s="94"/>
      <c r="GA56" s="94"/>
      <c r="GB56" s="94"/>
      <c r="GC56" s="95"/>
      <c r="GD56" s="32"/>
      <c r="GE56" s="94"/>
      <c r="GF56" s="94"/>
      <c r="GG56" s="94"/>
      <c r="GH56" s="94"/>
      <c r="GI56" s="94"/>
      <c r="GJ56" s="94"/>
      <c r="GK56" s="94"/>
      <c r="GL56" s="94"/>
      <c r="GM56" s="96"/>
      <c r="GN56" s="33"/>
      <c r="GO56" s="94"/>
      <c r="GP56" s="94"/>
      <c r="GQ56" s="94"/>
      <c r="GR56" s="94"/>
      <c r="GS56" s="94"/>
      <c r="GT56" s="94"/>
      <c r="GU56" s="94"/>
      <c r="GV56" s="94"/>
      <c r="GW56" s="95"/>
      <c r="GX56" s="34"/>
      <c r="HH56" s="32"/>
      <c r="HI56" s="94"/>
      <c r="HJ56" s="94"/>
      <c r="HK56" s="94"/>
      <c r="HL56" s="94"/>
      <c r="HM56" s="94"/>
      <c r="HN56" s="94"/>
      <c r="HO56" s="94"/>
      <c r="HP56" s="94"/>
      <c r="HQ56" s="95"/>
      <c r="HR56" s="32"/>
      <c r="HS56" s="94"/>
      <c r="HT56" s="94"/>
      <c r="HU56" s="94"/>
      <c r="HV56" s="94"/>
      <c r="HW56" s="94"/>
      <c r="HX56" s="94"/>
      <c r="HY56" s="94"/>
      <c r="HZ56" s="94"/>
      <c r="IA56" s="96"/>
      <c r="IB56" s="33"/>
      <c r="IC56" s="94"/>
      <c r="ID56" s="94"/>
      <c r="IE56" s="94"/>
      <c r="IF56" s="94"/>
      <c r="IG56" s="94"/>
      <c r="IH56" s="94"/>
      <c r="II56" s="94"/>
      <c r="IJ56" s="94"/>
      <c r="IK56" s="95"/>
      <c r="IL56" s="34"/>
      <c r="IV56" s="32"/>
      <c r="IW56" s="94"/>
      <c r="IX56" s="94"/>
      <c r="IY56" s="94"/>
      <c r="IZ56" s="94"/>
      <c r="JA56" s="94"/>
      <c r="JB56" s="94"/>
      <c r="JC56" s="94"/>
      <c r="JD56" s="94"/>
      <c r="JE56" s="95"/>
      <c r="JF56" s="32"/>
      <c r="JG56" s="94"/>
      <c r="JH56" s="94"/>
      <c r="JI56" s="94"/>
      <c r="JJ56" s="94"/>
      <c r="JK56" s="94"/>
      <c r="JL56" s="94"/>
      <c r="JM56" s="94"/>
      <c r="JN56" s="94"/>
      <c r="JO56" s="95"/>
    </row>
    <row r="57" spans="1:275" x14ac:dyDescent="0.2">
      <c r="A57" s="93" t="s">
        <v>159</v>
      </c>
      <c r="B57" s="35">
        <v>5</v>
      </c>
      <c r="C57" s="35" t="s">
        <v>27</v>
      </c>
      <c r="D57" s="35">
        <v>150</v>
      </c>
      <c r="E57" s="36">
        <v>0.5</v>
      </c>
      <c r="F57" s="37">
        <f>H$18</f>
        <v>5</v>
      </c>
      <c r="G57" s="38">
        <f t="shared" si="103"/>
        <v>17</v>
      </c>
      <c r="H57" s="98"/>
      <c r="I57" s="29">
        <v>40</v>
      </c>
      <c r="J57" s="38">
        <f t="shared" si="88"/>
        <v>1</v>
      </c>
      <c r="K57" s="38">
        <f t="shared" si="89"/>
        <v>0.5</v>
      </c>
      <c r="L57" s="29"/>
      <c r="M57" s="38">
        <f t="shared" si="90"/>
        <v>1</v>
      </c>
      <c r="N57" s="38">
        <f t="shared" si="91"/>
        <v>15</v>
      </c>
      <c r="O57" s="47">
        <f t="shared" si="92"/>
        <v>0</v>
      </c>
      <c r="P57" s="32"/>
      <c r="Q57" s="94"/>
      <c r="R57" s="94"/>
      <c r="S57" s="94"/>
      <c r="T57" s="94"/>
      <c r="U57" s="94"/>
      <c r="V57" s="94"/>
      <c r="W57" s="38"/>
      <c r="X57" s="94"/>
      <c r="Y57" s="95"/>
      <c r="Z57" s="37">
        <f t="shared" si="93"/>
        <v>6</v>
      </c>
      <c r="AA57" s="37">
        <f t="shared" si="93"/>
        <v>18</v>
      </c>
      <c r="AB57" s="98"/>
      <c r="AC57" s="29">
        <v>40</v>
      </c>
      <c r="AD57" s="38">
        <f t="shared" si="94"/>
        <v>1</v>
      </c>
      <c r="AE57" s="38">
        <f t="shared" si="95"/>
        <v>0.5</v>
      </c>
      <c r="AF57" s="29"/>
      <c r="AG57" s="38">
        <f t="shared" si="71"/>
        <v>1</v>
      </c>
      <c r="AH57" s="38">
        <f t="shared" si="96"/>
        <v>15</v>
      </c>
      <c r="AI57" s="47">
        <f t="shared" si="97"/>
        <v>0</v>
      </c>
      <c r="AJ57" s="32"/>
      <c r="AK57" s="94"/>
      <c r="AL57" s="94"/>
      <c r="AM57" s="94"/>
      <c r="AN57" s="94"/>
      <c r="AO57" s="94"/>
      <c r="AP57" s="94"/>
      <c r="AQ57" s="38"/>
      <c r="AR57" s="38">
        <f t="shared" si="86"/>
        <v>0</v>
      </c>
      <c r="AS57" s="47">
        <f t="shared" si="87"/>
        <v>0</v>
      </c>
      <c r="AT57" s="37">
        <f>AV$18</f>
        <v>7</v>
      </c>
      <c r="AU57" s="38">
        <f>AW$17</f>
        <v>30</v>
      </c>
      <c r="AV57" s="98"/>
      <c r="AW57" s="29">
        <v>40</v>
      </c>
      <c r="AX57" s="38">
        <f t="shared" si="98"/>
        <v>1</v>
      </c>
      <c r="AY57" s="38">
        <f t="shared" si="99"/>
        <v>0.5</v>
      </c>
      <c r="AZ57" s="29"/>
      <c r="BA57" s="38">
        <f t="shared" si="100"/>
        <v>1</v>
      </c>
      <c r="BB57" s="38">
        <f t="shared" si="101"/>
        <v>15</v>
      </c>
      <c r="BC57" s="47">
        <f t="shared" si="102"/>
        <v>0</v>
      </c>
      <c r="BD57" s="32"/>
      <c r="BE57" s="94"/>
      <c r="BF57" s="94"/>
      <c r="BG57" s="94"/>
      <c r="BH57" s="94"/>
      <c r="BI57" s="94"/>
      <c r="BJ57" s="94"/>
      <c r="BK57" s="94"/>
      <c r="BL57" s="94"/>
      <c r="BM57" s="95"/>
      <c r="BN57" s="32"/>
      <c r="BO57" s="94"/>
      <c r="BP57" s="94"/>
      <c r="BQ57" s="94"/>
      <c r="BR57" s="94"/>
      <c r="BS57" s="94"/>
      <c r="BT57" s="94"/>
      <c r="BU57" s="94"/>
      <c r="BV57" s="94"/>
      <c r="BW57" s="96"/>
      <c r="BX57" s="33"/>
      <c r="BY57" s="94"/>
      <c r="BZ57" s="94"/>
      <c r="CA57" s="94"/>
      <c r="CB57" s="94"/>
      <c r="CC57" s="94"/>
      <c r="CD57" s="94"/>
      <c r="CE57" s="94"/>
      <c r="CF57" s="94"/>
      <c r="CG57" s="95"/>
      <c r="CH57" s="37"/>
      <c r="CI57" s="38"/>
      <c r="CP57" s="38"/>
      <c r="CQ57" s="47"/>
      <c r="CR57" s="32"/>
      <c r="CS57" s="94"/>
      <c r="CT57" s="94"/>
      <c r="CU57" s="94"/>
      <c r="CV57" s="94"/>
      <c r="CW57" s="94"/>
      <c r="CX57" s="94"/>
      <c r="CY57" s="94"/>
      <c r="CZ57" s="94"/>
      <c r="DA57" s="95"/>
      <c r="DB57" s="32"/>
      <c r="DC57" s="94"/>
      <c r="DD57" s="94"/>
      <c r="DE57" s="94"/>
      <c r="DF57" s="94"/>
      <c r="DG57" s="94"/>
      <c r="DH57" s="94"/>
      <c r="DI57" s="94"/>
      <c r="DJ57" s="94"/>
      <c r="DK57" s="96"/>
      <c r="DL57" s="33"/>
      <c r="DM57" s="94"/>
      <c r="DN57" s="94"/>
      <c r="DO57" s="94"/>
      <c r="DP57" s="94"/>
      <c r="DQ57" s="94"/>
      <c r="DR57" s="94"/>
      <c r="DS57" s="94"/>
      <c r="DT57" s="94"/>
      <c r="DU57" s="95"/>
      <c r="DV57" s="37"/>
      <c r="DW57" s="38"/>
      <c r="EC57" s="38"/>
      <c r="ED57" s="38"/>
      <c r="EE57" s="47"/>
      <c r="EF57" s="32"/>
      <c r="EG57" s="94"/>
      <c r="EH57" s="94"/>
      <c r="EI57" s="94"/>
      <c r="EJ57" s="94"/>
      <c r="EK57" s="94"/>
      <c r="EL57" s="94"/>
      <c r="EM57" s="94"/>
      <c r="EN57" s="94"/>
      <c r="EO57" s="95"/>
      <c r="EP57" s="32"/>
      <c r="EQ57" s="94"/>
      <c r="ER57" s="94"/>
      <c r="ES57" s="94"/>
      <c r="ET57" s="94"/>
      <c r="EU57" s="94"/>
      <c r="EV57" s="94"/>
      <c r="EW57" s="94"/>
      <c r="EX57" s="94"/>
      <c r="EY57" s="96"/>
      <c r="EZ57" s="33"/>
      <c r="FA57" s="94"/>
      <c r="FB57" s="94"/>
      <c r="FC57" s="94"/>
      <c r="FD57" s="94"/>
      <c r="FE57" s="94"/>
      <c r="FF57" s="94"/>
      <c r="FG57" s="94"/>
      <c r="FH57" s="94"/>
      <c r="FI57" s="95"/>
      <c r="FJ57" s="37"/>
      <c r="FK57" s="38"/>
      <c r="FQ57" s="38"/>
      <c r="FR57" s="38"/>
      <c r="FS57" s="47"/>
      <c r="FT57" s="32"/>
      <c r="FU57" s="94"/>
      <c r="FV57" s="94"/>
      <c r="FW57" s="94"/>
      <c r="FX57" s="94"/>
      <c r="FY57" s="94"/>
      <c r="FZ57" s="94"/>
      <c r="GA57" s="94"/>
      <c r="GB57" s="94"/>
      <c r="GC57" s="95"/>
      <c r="GD57" s="32"/>
      <c r="GE57" s="94"/>
      <c r="GF57" s="94"/>
      <c r="GG57" s="94"/>
      <c r="GH57" s="94"/>
      <c r="GI57" s="94"/>
      <c r="GJ57" s="94"/>
      <c r="GK57" s="94"/>
      <c r="GL57" s="94"/>
      <c r="GM57" s="96"/>
      <c r="GN57" s="33"/>
      <c r="GO57" s="94"/>
      <c r="GP57" s="94"/>
      <c r="GQ57" s="94"/>
      <c r="GR57" s="94"/>
      <c r="GS57" s="94"/>
      <c r="GT57" s="94"/>
      <c r="GU57" s="94"/>
      <c r="GV57" s="94"/>
      <c r="GW57" s="95"/>
      <c r="GX57" s="34"/>
      <c r="HH57" s="32"/>
      <c r="HI57" s="94"/>
      <c r="HJ57" s="94"/>
      <c r="HK57" s="94"/>
      <c r="HL57" s="94"/>
      <c r="HM57" s="94"/>
      <c r="HN57" s="94"/>
      <c r="HO57" s="94"/>
      <c r="HP57" s="94"/>
      <c r="HQ57" s="95"/>
      <c r="HR57" s="32"/>
      <c r="HS57" s="94"/>
      <c r="HT57" s="94"/>
      <c r="HU57" s="94"/>
      <c r="HV57" s="94"/>
      <c r="HW57" s="94"/>
      <c r="HX57" s="94"/>
      <c r="HY57" s="94"/>
      <c r="HZ57" s="94"/>
      <c r="IA57" s="96"/>
      <c r="IB57" s="33"/>
      <c r="IC57" s="94"/>
      <c r="ID57" s="94"/>
      <c r="IE57" s="94"/>
      <c r="IF57" s="94"/>
      <c r="IG57" s="94"/>
      <c r="IH57" s="94"/>
      <c r="II57" s="94"/>
      <c r="IJ57" s="94"/>
      <c r="IK57" s="95"/>
      <c r="IL57" s="34"/>
      <c r="IV57" s="32"/>
      <c r="IW57" s="94"/>
      <c r="IX57" s="94"/>
      <c r="IY57" s="94"/>
      <c r="IZ57" s="94"/>
      <c r="JA57" s="94"/>
      <c r="JB57" s="94"/>
      <c r="JC57" s="94"/>
      <c r="JD57" s="94"/>
      <c r="JE57" s="95"/>
      <c r="JF57" s="32"/>
      <c r="JG57" s="94"/>
      <c r="JH57" s="94"/>
      <c r="JI57" s="94"/>
      <c r="JJ57" s="94"/>
      <c r="JK57" s="94"/>
      <c r="JL57" s="94"/>
      <c r="JM57" s="94"/>
      <c r="JN57" s="94"/>
      <c r="JO57" s="95"/>
    </row>
    <row r="58" spans="1:275" x14ac:dyDescent="0.2">
      <c r="A58" s="93"/>
      <c r="B58" s="35"/>
      <c r="C58" s="35"/>
      <c r="D58" s="35"/>
      <c r="E58" s="36"/>
      <c r="F58" s="37"/>
      <c r="G58" s="38"/>
      <c r="H58" s="94"/>
      <c r="I58" s="94"/>
      <c r="J58" s="94"/>
      <c r="K58" s="99"/>
      <c r="M58" s="38"/>
      <c r="N58" s="94">
        <f t="shared" ref="N58:N59" si="104">M58*D58/10</f>
        <v>0</v>
      </c>
      <c r="O58" s="100"/>
      <c r="P58" s="37"/>
      <c r="Q58" s="38"/>
      <c r="R58" s="38"/>
      <c r="W58" s="38"/>
      <c r="X58" s="38">
        <f t="shared" ref="X58:X59" si="105">W58*N58/10</f>
        <v>0</v>
      </c>
      <c r="Z58" s="37"/>
      <c r="AA58" s="38"/>
      <c r="AB58" s="38"/>
      <c r="AG58" s="38"/>
      <c r="AH58" s="38">
        <f t="shared" ref="AH58:AH59" si="106">AG58*X58/10</f>
        <v>0</v>
      </c>
      <c r="AJ58" s="37"/>
      <c r="AK58" s="38"/>
      <c r="AL58" s="38"/>
      <c r="AR58" s="38">
        <f t="shared" si="86"/>
        <v>0</v>
      </c>
      <c r="AT58" s="37"/>
      <c r="AU58" s="38"/>
      <c r="AV58" s="38"/>
      <c r="BA58" s="38"/>
      <c r="BB58" s="38">
        <f t="shared" ref="BB58:BB59" si="107">BA58*AR58/10</f>
        <v>0</v>
      </c>
      <c r="BD58" s="37"/>
      <c r="BE58" s="38"/>
      <c r="BF58" s="38"/>
      <c r="BL58" s="38">
        <f t="shared" ref="BL58:BL59" si="108">BK58*BB58/10</f>
        <v>0</v>
      </c>
      <c r="BN58" s="37"/>
      <c r="BO58" s="38"/>
      <c r="BP58" s="38"/>
      <c r="BV58" s="38">
        <f t="shared" ref="BV58:BV59" si="109">BU58*BL58/10</f>
        <v>0</v>
      </c>
      <c r="BX58" s="41"/>
      <c r="BY58" s="38"/>
      <c r="BZ58" s="38"/>
      <c r="CF58" s="38">
        <f t="shared" ref="CF58:CF59" si="110">CE58*BV58/10</f>
        <v>0</v>
      </c>
      <c r="CH58" s="37"/>
      <c r="CI58" s="38"/>
      <c r="CJ58" s="38"/>
      <c r="CP58" s="38">
        <f t="shared" ref="CP58:CP59" si="111">CO58*CF58/10</f>
        <v>0</v>
      </c>
      <c r="CR58" s="37"/>
      <c r="CS58" s="38"/>
      <c r="CT58" s="38"/>
      <c r="CZ58" s="38">
        <f t="shared" ref="CZ58:CZ59" si="112">CY58*CP58/10</f>
        <v>0</v>
      </c>
      <c r="DB58" s="37"/>
      <c r="DC58" s="38"/>
      <c r="DD58" s="38"/>
      <c r="DJ58" s="38">
        <f t="shared" ref="DJ58:DJ59" si="113">DI58*CZ58/10</f>
        <v>0</v>
      </c>
      <c r="DL58" s="41"/>
      <c r="DM58" s="38"/>
      <c r="DN58" s="38"/>
      <c r="DT58" s="38">
        <f t="shared" ref="DT58:DT59" si="114">DS58*DJ58/10</f>
        <v>0</v>
      </c>
      <c r="DV58" s="37"/>
      <c r="DW58" s="38"/>
      <c r="DX58" s="38"/>
      <c r="ED58" s="38">
        <f t="shared" ref="ED58:ED59" si="115">EC58*DT58/10</f>
        <v>0</v>
      </c>
      <c r="EF58" s="37"/>
      <c r="EG58" s="38"/>
      <c r="EH58" s="38"/>
      <c r="EN58" s="38">
        <f t="shared" ref="EN58:EN59" si="116">EM58*ED58/10</f>
        <v>0</v>
      </c>
      <c r="EP58" s="37"/>
      <c r="EQ58" s="38"/>
      <c r="ER58" s="38"/>
      <c r="EX58" s="38">
        <f t="shared" ref="EX58:EX59" si="117">EW58*EN58/10</f>
        <v>0</v>
      </c>
      <c r="EZ58" s="41"/>
      <c r="FA58" s="38"/>
      <c r="FB58" s="38"/>
      <c r="FH58" s="38">
        <f t="shared" ref="FH58:FH59" si="118">FG58*EX58/10</f>
        <v>0</v>
      </c>
      <c r="FJ58" s="37"/>
      <c r="FK58" s="38"/>
      <c r="FL58" s="38"/>
      <c r="FR58" s="38">
        <f t="shared" ref="FR58:FR59" si="119">FQ58*FH58/10</f>
        <v>0</v>
      </c>
      <c r="FT58" s="37"/>
      <c r="FU58" s="38"/>
      <c r="FV58" s="38"/>
      <c r="GB58" s="38">
        <f t="shared" ref="GB58:GB59" si="120">GA58*FR58/10</f>
        <v>0</v>
      </c>
      <c r="GD58" s="37"/>
      <c r="GE58" s="38"/>
      <c r="GF58" s="38"/>
      <c r="GL58" s="38">
        <f t="shared" ref="GL58:GL59" si="121">GK58*GB58/10</f>
        <v>0</v>
      </c>
      <c r="GN58" s="41"/>
      <c r="GO58" s="38"/>
      <c r="GP58" s="38"/>
      <c r="GV58" s="38">
        <f t="shared" ref="GV58:GV59" si="122">GU58*GL58/10</f>
        <v>0</v>
      </c>
      <c r="GX58" s="37"/>
      <c r="GY58" s="38"/>
      <c r="GZ58" s="38"/>
      <c r="HF58" s="38">
        <f t="shared" ref="HF58:HF59" si="123">HE58*GV58/10</f>
        <v>0</v>
      </c>
      <c r="HH58" s="37"/>
      <c r="HI58" s="38"/>
      <c r="HJ58" s="38"/>
      <c r="HP58" s="38">
        <f t="shared" ref="HP58:HP59" si="124">HO58*HF58/10</f>
        <v>0</v>
      </c>
      <c r="HR58" s="37"/>
      <c r="HS58" s="38"/>
      <c r="HT58" s="38"/>
      <c r="HZ58" s="38">
        <f t="shared" ref="HZ58:HZ59" si="125">HY58*HP58/10</f>
        <v>0</v>
      </c>
      <c r="IB58" s="41"/>
      <c r="IC58" s="38"/>
      <c r="ID58" s="38"/>
      <c r="IJ58" s="38">
        <f t="shared" ref="IJ58:IJ59" si="126">II58*HZ58/10</f>
        <v>0</v>
      </c>
      <c r="IL58" s="37"/>
      <c r="IM58" s="38"/>
      <c r="IN58" s="38"/>
      <c r="IT58" s="38">
        <f t="shared" ref="IT58:IT59" si="127">IS58*IJ58/10</f>
        <v>0</v>
      </c>
      <c r="IV58" s="37"/>
      <c r="IW58" s="38"/>
      <c r="IX58" s="38"/>
      <c r="JD58" s="38">
        <f t="shared" ref="JD58:JD59" si="128">JC58*IT58/10</f>
        <v>0</v>
      </c>
      <c r="JF58" s="37"/>
      <c r="JG58" s="38"/>
      <c r="JH58" s="38"/>
      <c r="JN58" s="38">
        <f t="shared" ref="JN58:JN59" si="129">JM58*JD58/10</f>
        <v>0</v>
      </c>
    </row>
    <row r="59" spans="1:275" x14ac:dyDescent="0.2">
      <c r="A59" s="2" t="s">
        <v>39</v>
      </c>
      <c r="B59" s="35"/>
      <c r="C59" s="35"/>
      <c r="D59" s="35"/>
      <c r="E59" s="36"/>
      <c r="F59" s="37"/>
      <c r="G59" s="38"/>
      <c r="H59" s="94"/>
      <c r="I59" s="94"/>
      <c r="J59" s="94"/>
      <c r="K59" s="99"/>
      <c r="M59" s="38"/>
      <c r="N59" s="94">
        <f t="shared" si="104"/>
        <v>0</v>
      </c>
      <c r="O59" s="100"/>
      <c r="P59" s="37"/>
      <c r="Q59" s="38"/>
      <c r="R59" s="38"/>
      <c r="W59" s="38"/>
      <c r="X59" s="38">
        <f t="shared" si="105"/>
        <v>0</v>
      </c>
      <c r="Z59" s="37"/>
      <c r="AA59" s="38"/>
      <c r="AB59" s="38"/>
      <c r="AG59" s="38"/>
      <c r="AH59" s="38">
        <f t="shared" si="106"/>
        <v>0</v>
      </c>
      <c r="AJ59" s="37"/>
      <c r="AK59" s="38"/>
      <c r="AL59" s="38"/>
      <c r="AR59" s="38">
        <f t="shared" si="86"/>
        <v>0</v>
      </c>
      <c r="AT59" s="37"/>
      <c r="AU59" s="38"/>
      <c r="AV59" s="38"/>
      <c r="BA59" s="38"/>
      <c r="BB59" s="38">
        <f t="shared" si="107"/>
        <v>0</v>
      </c>
      <c r="BD59" s="37"/>
      <c r="BE59" s="38"/>
      <c r="BF59" s="38"/>
      <c r="BL59" s="38">
        <f t="shared" si="108"/>
        <v>0</v>
      </c>
      <c r="BN59" s="37"/>
      <c r="BO59" s="38"/>
      <c r="BP59" s="38"/>
      <c r="BV59" s="38">
        <f t="shared" si="109"/>
        <v>0</v>
      </c>
      <c r="BX59" s="41"/>
      <c r="BY59" s="38"/>
      <c r="BZ59" s="38"/>
      <c r="CF59" s="38">
        <f t="shared" si="110"/>
        <v>0</v>
      </c>
      <c r="CH59" s="37"/>
      <c r="CI59" s="38"/>
      <c r="CJ59" s="38"/>
      <c r="CP59" s="38">
        <f t="shared" si="111"/>
        <v>0</v>
      </c>
      <c r="CR59" s="37"/>
      <c r="CS59" s="38"/>
      <c r="CT59" s="38"/>
      <c r="CZ59" s="38">
        <f t="shared" si="112"/>
        <v>0</v>
      </c>
      <c r="DB59" s="37"/>
      <c r="DC59" s="38"/>
      <c r="DD59" s="38"/>
      <c r="DJ59" s="38">
        <f t="shared" si="113"/>
        <v>0</v>
      </c>
      <c r="DL59" s="41"/>
      <c r="DM59" s="38"/>
      <c r="DN59" s="38"/>
      <c r="DT59" s="38">
        <f t="shared" si="114"/>
        <v>0</v>
      </c>
      <c r="DV59" s="37"/>
      <c r="DW59" s="38"/>
      <c r="DX59" s="38"/>
      <c r="ED59" s="38">
        <f t="shared" si="115"/>
        <v>0</v>
      </c>
      <c r="EF59" s="37"/>
      <c r="EG59" s="38"/>
      <c r="EH59" s="38"/>
      <c r="EN59" s="38">
        <f t="shared" si="116"/>
        <v>0</v>
      </c>
      <c r="EP59" s="37"/>
      <c r="EQ59" s="38"/>
      <c r="ER59" s="38"/>
      <c r="EX59" s="38">
        <f t="shared" si="117"/>
        <v>0</v>
      </c>
      <c r="EZ59" s="41"/>
      <c r="FA59" s="38"/>
      <c r="FB59" s="38"/>
      <c r="FH59" s="38">
        <f t="shared" si="118"/>
        <v>0</v>
      </c>
      <c r="FJ59" s="37"/>
      <c r="FK59" s="38"/>
      <c r="FL59" s="38"/>
      <c r="FR59" s="38">
        <f t="shared" si="119"/>
        <v>0</v>
      </c>
      <c r="FT59" s="37"/>
      <c r="FU59" s="38"/>
      <c r="FV59" s="38"/>
      <c r="GB59" s="38">
        <f t="shared" si="120"/>
        <v>0</v>
      </c>
      <c r="GD59" s="37"/>
      <c r="GE59" s="38"/>
      <c r="GF59" s="38"/>
      <c r="GL59" s="38">
        <f t="shared" si="121"/>
        <v>0</v>
      </c>
      <c r="GN59" s="41"/>
      <c r="GO59" s="38"/>
      <c r="GP59" s="38"/>
      <c r="GV59" s="38">
        <f t="shared" si="122"/>
        <v>0</v>
      </c>
      <c r="GX59" s="37"/>
      <c r="GY59" s="38"/>
      <c r="GZ59" s="38"/>
      <c r="HF59" s="38">
        <f t="shared" si="123"/>
        <v>0</v>
      </c>
      <c r="HH59" s="37"/>
      <c r="HI59" s="38"/>
      <c r="HJ59" s="38"/>
      <c r="HP59" s="38">
        <f t="shared" si="124"/>
        <v>0</v>
      </c>
      <c r="HR59" s="37"/>
      <c r="HS59" s="38"/>
      <c r="HT59" s="38"/>
      <c r="HZ59" s="38">
        <f t="shared" si="125"/>
        <v>0</v>
      </c>
      <c r="IB59" s="41"/>
      <c r="IC59" s="38"/>
      <c r="ID59" s="38"/>
      <c r="IJ59" s="38">
        <f t="shared" si="126"/>
        <v>0</v>
      </c>
      <c r="IL59" s="37"/>
      <c r="IM59" s="38"/>
      <c r="IN59" s="38"/>
      <c r="IT59" s="38">
        <f t="shared" si="127"/>
        <v>0</v>
      </c>
      <c r="IV59" s="37"/>
      <c r="IW59" s="38"/>
      <c r="IX59" s="38"/>
      <c r="JD59" s="38">
        <f t="shared" si="128"/>
        <v>0</v>
      </c>
      <c r="JF59" s="37"/>
      <c r="JG59" s="38"/>
      <c r="JH59" s="38"/>
      <c r="JN59" s="38">
        <f t="shared" si="129"/>
        <v>0</v>
      </c>
    </row>
    <row r="60" spans="1:275" x14ac:dyDescent="0.2">
      <c r="A60" s="93" t="s">
        <v>131</v>
      </c>
      <c r="B60" s="35">
        <v>4</v>
      </c>
      <c r="C60" s="35" t="s">
        <v>25</v>
      </c>
      <c r="D60" s="35">
        <v>42</v>
      </c>
      <c r="E60" s="36">
        <v>0.25</v>
      </c>
      <c r="F60" s="37">
        <f>F$15</f>
        <v>8</v>
      </c>
      <c r="G60" s="38">
        <f>F$14</f>
        <v>30</v>
      </c>
      <c r="H60" s="98"/>
      <c r="I60" s="29">
        <v>40</v>
      </c>
      <c r="J60" s="38">
        <f t="shared" ref="J60:J63" si="130">ROUNDUP(G60/I60,0)</f>
        <v>1</v>
      </c>
      <c r="K60" s="38">
        <f t="shared" ref="K60:K102" si="131">J60*$E60</f>
        <v>0.25</v>
      </c>
      <c r="L60" s="29"/>
      <c r="M60" s="38">
        <f t="shared" si="90"/>
        <v>1</v>
      </c>
      <c r="N60" s="38">
        <f t="shared" ref="N60:N63" si="132">M60*$D60/10</f>
        <v>4.2</v>
      </c>
      <c r="O60" s="47">
        <f t="shared" ref="O60:O63" si="133">IF($C60="C",$B60*ROUNDUP(G60/I60,0),IF($C60="L",2*$B60*ROUNDUP(G60/I60,0),0))</f>
        <v>4</v>
      </c>
      <c r="P60" s="32"/>
      <c r="Q60" s="94"/>
      <c r="R60" s="94"/>
      <c r="S60" s="94"/>
      <c r="T60" s="99"/>
      <c r="U60" s="99"/>
      <c r="V60" s="99"/>
      <c r="W60" s="38"/>
      <c r="X60" s="94"/>
      <c r="Y60" s="100"/>
      <c r="Z60" s="41">
        <f>Z$15</f>
        <v>9</v>
      </c>
      <c r="AA60" s="38">
        <f>Z$14</f>
        <v>30</v>
      </c>
      <c r="AB60" s="98"/>
      <c r="AC60" s="29">
        <v>40</v>
      </c>
      <c r="AD60" s="38">
        <f t="shared" ref="AD60:AD63" si="134">ROUNDUP(AA60/AC60,0)</f>
        <v>1</v>
      </c>
      <c r="AE60" s="38">
        <f t="shared" ref="AE60:AE63" si="135">AD60*$E60</f>
        <v>0.25</v>
      </c>
      <c r="AF60" s="29"/>
      <c r="AG60" s="38">
        <f t="shared" si="71"/>
        <v>1</v>
      </c>
      <c r="AH60" s="38">
        <f t="shared" ref="AH60:AH63" si="136">AG60*$D60/10</f>
        <v>4.2</v>
      </c>
      <c r="AI60" s="47">
        <f t="shared" ref="AI60:AI63" si="137">IF($C60="C",$B60*ROUNDUP(AA60/AC60,0),IF($C60="L",2*$B60*ROUNDUP(AA60/AC60,0),0))</f>
        <v>4</v>
      </c>
      <c r="AJ60" s="32"/>
      <c r="AK60" s="94"/>
      <c r="AL60" s="94"/>
      <c r="AM60" s="94"/>
      <c r="AN60" s="99"/>
      <c r="AO60" s="99"/>
      <c r="AP60" s="99"/>
      <c r="AQ60" s="94"/>
      <c r="AR60" s="94"/>
      <c r="AS60" s="100"/>
      <c r="AT60" s="41">
        <f>AT$15</f>
        <v>10</v>
      </c>
      <c r="AU60" s="38">
        <f>AT$14</f>
        <v>24</v>
      </c>
      <c r="AV60" s="98"/>
      <c r="AW60" s="29">
        <v>40</v>
      </c>
      <c r="AX60" s="38">
        <f t="shared" ref="AX60:AX63" si="138">ROUNDUP(AU60/AW60,0)</f>
        <v>1</v>
      </c>
      <c r="AY60" s="38">
        <f t="shared" ref="AY60:AY63" si="139">AX60*$E60</f>
        <v>0.25</v>
      </c>
      <c r="AZ60" s="29"/>
      <c r="BA60" s="38">
        <f t="shared" si="100"/>
        <v>1</v>
      </c>
      <c r="BB60" s="38">
        <f t="shared" ref="BB60:BB63" si="140">BA60*$D60/10</f>
        <v>4.2</v>
      </c>
      <c r="BC60" s="47">
        <f t="shared" ref="BC60:BC63" si="141">IF($C60="C",$B60*ROUNDUP(AU60/AW60,0),IF($C60="L",2*$B60*ROUNDUP(AU60/AW60,0),0))</f>
        <v>4</v>
      </c>
      <c r="BD60" s="32"/>
      <c r="BE60" s="94"/>
      <c r="BF60" s="94"/>
      <c r="BG60" s="94"/>
      <c r="BH60" s="99"/>
      <c r="BI60" s="99"/>
      <c r="BJ60" s="99"/>
      <c r="BK60" s="94"/>
      <c r="BL60" s="94"/>
      <c r="BM60" s="100"/>
      <c r="BN60" s="41">
        <f>BN$15</f>
        <v>11</v>
      </c>
      <c r="BO60" s="38">
        <f>BN$14</f>
        <v>24</v>
      </c>
      <c r="BP60" s="98"/>
      <c r="BQ60" s="29">
        <v>40</v>
      </c>
      <c r="BR60" s="38">
        <f t="shared" ref="BR60:BR63" si="142">ROUNDUP(BO60/BQ60,0)</f>
        <v>1</v>
      </c>
      <c r="BS60" s="38">
        <f t="shared" ref="BS60:BS63" si="143">BR60*$E60</f>
        <v>0.25</v>
      </c>
      <c r="BT60" s="29"/>
      <c r="BU60" s="38">
        <f t="shared" ref="BU60:BU102" si="144">IFERROR(IF(ISERROR(FIND(",",BT60)),IF(LEN(BT60)&gt;0,BR60-1,BR60),BR60-1-(LEN(BT60)-LEN(SUBSTITUTE(BT60,",","")))),"")</f>
        <v>1</v>
      </c>
      <c r="BV60" s="38">
        <f t="shared" ref="BV60:BV63" si="145">BU60*$D60/10</f>
        <v>4.2</v>
      </c>
      <c r="BW60" s="47">
        <f t="shared" ref="BW60:BW63" si="146">IF($C60="C",$B60*ROUNDUP(BO60/BQ60,0),IF($C60="L",2*$B60*ROUNDUP(BO60/BQ60,0),0))</f>
        <v>4</v>
      </c>
      <c r="BX60" s="33"/>
      <c r="BY60" s="94"/>
      <c r="BZ60" s="94"/>
      <c r="CA60" s="94"/>
      <c r="CB60" s="99"/>
      <c r="CC60" s="99"/>
      <c r="CD60" s="99"/>
      <c r="CE60" s="94"/>
      <c r="CF60" s="94"/>
      <c r="CG60" s="100"/>
      <c r="CH60" s="41">
        <f>CH$15</f>
        <v>12</v>
      </c>
      <c r="CI60" s="38">
        <f>CH$14</f>
        <v>24</v>
      </c>
      <c r="CJ60" s="98"/>
      <c r="CK60" s="29">
        <v>40</v>
      </c>
      <c r="CL60" s="38">
        <f t="shared" ref="CL60:CL63" si="147">ROUNDUP(CI60/CK60,0)</f>
        <v>1</v>
      </c>
      <c r="CM60" s="38">
        <f t="shared" ref="CM60:CM63" si="148">CL60*$E60</f>
        <v>0.25</v>
      </c>
      <c r="CN60" s="29"/>
      <c r="CO60" s="38">
        <f t="shared" ref="CO60:CO102" si="149">IFERROR(IF(ISERROR(FIND(",",CN60)),IF(LEN(CN60)&gt;0,CL60-1,CL60),CL60-1-(LEN(CN60)-LEN(SUBSTITUTE(CN60,",","")))),"")</f>
        <v>1</v>
      </c>
      <c r="CP60" s="38">
        <f t="shared" ref="CP60:CP63" si="150">CO60*$D60/10</f>
        <v>4.2</v>
      </c>
      <c r="CQ60" s="47">
        <f t="shared" ref="CQ60:CQ63" si="151">IF($C60="C",$B60*ROUNDUP(CI60/CK60,0),IF($C60="L",2*$B60*ROUNDUP(CI60/CK60,0),0))</f>
        <v>4</v>
      </c>
      <c r="CR60" s="32"/>
      <c r="CS60" s="94"/>
      <c r="CT60" s="94"/>
      <c r="CU60" s="94"/>
      <c r="CV60" s="99"/>
      <c r="CW60" s="99"/>
      <c r="CX60" s="99"/>
      <c r="CY60" s="94"/>
      <c r="CZ60" s="94"/>
      <c r="DA60" s="100"/>
      <c r="DB60" s="41">
        <f>DB$15</f>
        <v>13</v>
      </c>
      <c r="DC60" s="38">
        <f>DB$14</f>
        <v>24</v>
      </c>
      <c r="DD60" s="98"/>
      <c r="DE60" s="29">
        <v>40</v>
      </c>
      <c r="DF60" s="38">
        <f t="shared" ref="DF60:DF63" si="152">ROUNDUP(DC60/DE60,0)</f>
        <v>1</v>
      </c>
      <c r="DG60" s="38">
        <f t="shared" ref="DG60:DG63" si="153">DF60*$E60</f>
        <v>0.25</v>
      </c>
      <c r="DH60" s="29"/>
      <c r="DI60" s="38">
        <f t="shared" ref="DI60:DI102" si="154">IFERROR(IF(ISERROR(FIND(",",DH60)),IF(LEN(DH60)&gt;0,DF60-1,DF60),DF60-1-(LEN(DH60)-LEN(SUBSTITUTE(DH60,",","")))),"")</f>
        <v>1</v>
      </c>
      <c r="DJ60" s="38">
        <f t="shared" ref="DJ60:DJ63" si="155">DI60*$D60/10</f>
        <v>4.2</v>
      </c>
      <c r="DK60" s="47">
        <f t="shared" ref="DK60:DK63" si="156">IF($C60="C",$B60*ROUNDUP(DC60/DE60,0),IF($C60="L",2*$B60*ROUNDUP(DC60/DE60,0),0))</f>
        <v>4</v>
      </c>
      <c r="DL60" s="33"/>
      <c r="DM60" s="94"/>
      <c r="DN60" s="94"/>
      <c r="DO60" s="94"/>
      <c r="DP60" s="99"/>
      <c r="DQ60" s="99"/>
      <c r="DR60" s="99"/>
      <c r="DS60" s="94"/>
      <c r="DT60" s="94"/>
      <c r="DU60" s="100"/>
      <c r="DV60" s="41">
        <f>DV$15</f>
        <v>14</v>
      </c>
      <c r="DW60" s="38">
        <f>DV$14</f>
        <v>24</v>
      </c>
      <c r="DX60" s="98"/>
      <c r="DY60" s="29">
        <v>40</v>
      </c>
      <c r="DZ60" s="38">
        <f t="shared" ref="DZ60:DZ63" si="157">ROUNDUP(DW60/DY60,0)</f>
        <v>1</v>
      </c>
      <c r="EA60" s="38">
        <f t="shared" ref="EA60:EA63" si="158">DZ60*$E60</f>
        <v>0.25</v>
      </c>
      <c r="EB60" s="29"/>
      <c r="EC60" s="38">
        <f t="shared" ref="EC60:EC102" si="159">IFERROR(IF(ISERROR(FIND(",",EB60)),IF(LEN(EB60)&gt;0,DZ60-1,DZ60),DZ60-1-(LEN(EB60)-LEN(SUBSTITUTE(EB60,",","")))),"")</f>
        <v>1</v>
      </c>
      <c r="ED60" s="38">
        <f t="shared" ref="ED60:ED63" si="160">EC60*$D60/10</f>
        <v>4.2</v>
      </c>
      <c r="EE60" s="47">
        <f t="shared" ref="EE60:EE63" si="161">IF($C60="C",$B60*ROUNDUP(DW60/DY60,0),IF($C60="L",2*$B60*ROUNDUP(DW60/DY60,0),0))</f>
        <v>4</v>
      </c>
      <c r="EF60" s="32"/>
      <c r="EG60" s="94"/>
      <c r="EH60" s="94"/>
      <c r="EI60" s="94"/>
      <c r="EJ60" s="99"/>
      <c r="EK60" s="99"/>
      <c r="EL60" s="99"/>
      <c r="EM60" s="94"/>
      <c r="EN60" s="94"/>
      <c r="EO60" s="100"/>
      <c r="EP60" s="41">
        <f>EP$15</f>
        <v>15</v>
      </c>
      <c r="EQ60" s="38">
        <f>EP$14</f>
        <v>24</v>
      </c>
      <c r="ER60" s="98"/>
      <c r="ES60" s="29">
        <v>40</v>
      </c>
      <c r="ET60" s="38">
        <f t="shared" ref="ET60:ET63" si="162">ROUNDUP(EQ60/ES60,0)</f>
        <v>1</v>
      </c>
      <c r="EU60" s="38">
        <f t="shared" ref="EU60:EU63" si="163">ET60*$E60</f>
        <v>0.25</v>
      </c>
      <c r="EV60" s="29"/>
      <c r="EW60" s="38">
        <f t="shared" ref="EW60:EW102" si="164">IFERROR(IF(ISERROR(FIND(",",EV60)),IF(LEN(EV60)&gt;0,ET60-1,ET60),ET60-1-(LEN(EV60)-LEN(SUBSTITUTE(EV60,",","")))),"")</f>
        <v>1</v>
      </c>
      <c r="EX60" s="38">
        <f t="shared" ref="EX60:EX63" si="165">EW60*$D60/10</f>
        <v>4.2</v>
      </c>
      <c r="EY60" s="47">
        <f t="shared" ref="EY60:EY63" si="166">IF($C60="C",$B60*ROUNDUP(EQ60/ES60,0),IF($C60="L",2*$B60*ROUNDUP(EQ60/ES60,0),0))</f>
        <v>4</v>
      </c>
      <c r="EZ60" s="33"/>
      <c r="FA60" s="94"/>
      <c r="FB60" s="94"/>
      <c r="FC60" s="94"/>
      <c r="FD60" s="99"/>
      <c r="FE60" s="99"/>
      <c r="FF60" s="99"/>
      <c r="FG60" s="94"/>
      <c r="FH60" s="94"/>
      <c r="FI60" s="100"/>
      <c r="FJ60" s="41">
        <f>FJ$15</f>
        <v>16</v>
      </c>
      <c r="FK60" s="38">
        <f>FJ$14</f>
        <v>24</v>
      </c>
      <c r="FL60" s="98"/>
      <c r="FM60" s="29">
        <v>40</v>
      </c>
      <c r="FN60" s="38">
        <f t="shared" ref="FN60:FN63" si="167">ROUNDUP(FK60/FM60,0)</f>
        <v>1</v>
      </c>
      <c r="FO60" s="38">
        <f t="shared" ref="FO60:FO63" si="168">FN60*$E60</f>
        <v>0.25</v>
      </c>
      <c r="FP60" s="29"/>
      <c r="FQ60" s="38">
        <f t="shared" ref="FQ60:FQ102" si="169">IFERROR(IF(ISERROR(FIND(",",FP60)),IF(LEN(FP60)&gt;0,FN60-1,FN60),FN60-1-(LEN(FP60)-LEN(SUBSTITUTE(FP60,",","")))),"")</f>
        <v>1</v>
      </c>
      <c r="FR60" s="38">
        <f t="shared" ref="FR60:FR63" si="170">FQ60*$D60/10</f>
        <v>4.2</v>
      </c>
      <c r="FS60" s="47">
        <f t="shared" ref="FS60:FS63" si="171">IF($C60="C",$B60*ROUNDUP(FK60/FM60,0),IF($C60="L",2*$B60*ROUNDUP(FK60/FM60,0),0))</f>
        <v>4</v>
      </c>
      <c r="FT60" s="32"/>
      <c r="FU60" s="94"/>
      <c r="FV60" s="94"/>
      <c r="FW60" s="94"/>
      <c r="FX60" s="99"/>
      <c r="FY60" s="99"/>
      <c r="FZ60" s="99"/>
      <c r="GA60" s="94"/>
      <c r="GB60" s="94"/>
      <c r="GC60" s="100"/>
      <c r="GD60" s="41">
        <f>GD$15</f>
        <v>17</v>
      </c>
      <c r="GE60" s="38">
        <f>GD$14</f>
        <v>24</v>
      </c>
      <c r="GF60" s="98"/>
      <c r="GG60" s="29">
        <v>40</v>
      </c>
      <c r="GH60" s="38">
        <f t="shared" ref="GH60:GH63" si="172">ROUNDUP(GE60/GG60,0)</f>
        <v>1</v>
      </c>
      <c r="GI60" s="38">
        <f t="shared" ref="GI60:GI63" si="173">GH60*$E60</f>
        <v>0.25</v>
      </c>
      <c r="GJ60" s="29"/>
      <c r="GK60" s="38">
        <f t="shared" ref="GK60:GK102" si="174">IFERROR(IF(ISERROR(FIND(",",GJ60)),IF(LEN(GJ60)&gt;0,GH60-1,GH60),GH60-1-(LEN(GJ60)-LEN(SUBSTITUTE(GJ60,",","")))),"")</f>
        <v>1</v>
      </c>
      <c r="GL60" s="38">
        <f t="shared" ref="GL60:GL63" si="175">GK60*$D60/10</f>
        <v>4.2</v>
      </c>
      <c r="GM60" s="47">
        <f t="shared" ref="GM60:GM63" si="176">IF($C60="C",$B60*ROUNDUP(GE60/GG60,0),IF($C60="L",2*$B60*ROUNDUP(GE60/GG60,0),0))</f>
        <v>4</v>
      </c>
      <c r="GN60" s="33"/>
      <c r="GO60" s="94"/>
      <c r="GP60" s="94"/>
      <c r="GQ60" s="94"/>
      <c r="GR60" s="99"/>
      <c r="GS60" s="99"/>
      <c r="GT60" s="99"/>
      <c r="GU60" s="94"/>
      <c r="GV60" s="94"/>
      <c r="GW60" s="100"/>
      <c r="GX60" s="41">
        <f>GX$15</f>
        <v>18</v>
      </c>
      <c r="GY60" s="38">
        <f>GX$14</f>
        <v>24</v>
      </c>
      <c r="GZ60" s="98"/>
      <c r="HA60" s="29">
        <v>40</v>
      </c>
      <c r="HB60" s="38">
        <f t="shared" ref="HB60:HB63" si="177">ROUNDUP(GY60/HA60,0)</f>
        <v>1</v>
      </c>
      <c r="HC60" s="38">
        <f t="shared" ref="HC60:HC63" si="178">HB60*$E60</f>
        <v>0.25</v>
      </c>
      <c r="HD60" s="29"/>
      <c r="HE60" s="38">
        <f t="shared" ref="HE60:HE102" si="179">IFERROR(IF(ISERROR(FIND(",",HD60)),IF(LEN(HD60)&gt;0,HB60-1,HB60),HB60-1-(LEN(HD60)-LEN(SUBSTITUTE(HD60,",","")))),"")</f>
        <v>1</v>
      </c>
      <c r="HF60" s="38">
        <f t="shared" ref="HF60:HF63" si="180">HE60*$D60/10</f>
        <v>4.2</v>
      </c>
      <c r="HG60" s="47">
        <f t="shared" ref="HG60:HG63" si="181">IF($C60="C",$B60*ROUNDUP(GY60/HA60,0),IF($C60="L",2*$B60*ROUNDUP(GY60/HA60,0),0))</f>
        <v>4</v>
      </c>
      <c r="HH60" s="32"/>
      <c r="HI60" s="94"/>
      <c r="HJ60" s="94"/>
      <c r="HK60" s="94"/>
      <c r="HL60" s="99"/>
      <c r="HM60" s="99"/>
      <c r="HN60" s="99"/>
      <c r="HO60" s="94"/>
      <c r="HP60" s="94"/>
      <c r="HQ60" s="100"/>
      <c r="HR60" s="41">
        <f>HR$15</f>
        <v>19</v>
      </c>
      <c r="HS60" s="38">
        <f>HR$14</f>
        <v>24</v>
      </c>
      <c r="HT60" s="98"/>
      <c r="HU60" s="29">
        <v>40</v>
      </c>
      <c r="HV60" s="38">
        <f t="shared" ref="HV60:HV63" si="182">ROUNDUP(HS60/HU60,0)</f>
        <v>1</v>
      </c>
      <c r="HW60" s="38">
        <f t="shared" ref="HW60:HW63" si="183">HV60*$E60</f>
        <v>0.25</v>
      </c>
      <c r="HX60" s="29"/>
      <c r="HY60" s="38">
        <f t="shared" ref="HY60:HY102" si="184">IFERROR(IF(ISERROR(FIND(",",HX60)),IF(LEN(HX60)&gt;0,HV60-1,HV60),HV60-1-(LEN(HX60)-LEN(SUBSTITUTE(HX60,",","")))),"")</f>
        <v>1</v>
      </c>
      <c r="HZ60" s="38">
        <f t="shared" ref="HZ60:HZ63" si="185">HY60*$D60/10</f>
        <v>4.2</v>
      </c>
      <c r="IA60" s="47">
        <f t="shared" ref="IA60:IA63" si="186">IF($C60="C",$B60*ROUNDUP(HS60/HU60,0),IF($C60="L",2*$B60*ROUNDUP(HS60/HU60,0),0))</f>
        <v>4</v>
      </c>
      <c r="IB60" s="33"/>
      <c r="IC60" s="94"/>
      <c r="ID60" s="94"/>
      <c r="IE60" s="94"/>
      <c r="IF60" s="99"/>
      <c r="IG60" s="99"/>
      <c r="IH60" s="99"/>
      <c r="II60" s="94"/>
      <c r="IJ60" s="94"/>
      <c r="IK60" s="100"/>
      <c r="IL60" s="41">
        <f>IL$15</f>
        <v>20</v>
      </c>
      <c r="IM60" s="38">
        <f>IL$14</f>
        <v>24</v>
      </c>
      <c r="IN60" s="98"/>
      <c r="IO60" s="29">
        <v>40</v>
      </c>
      <c r="IP60" s="38">
        <f t="shared" ref="IP60:IP63" si="187">ROUNDUP(IM60/IO60,0)</f>
        <v>1</v>
      </c>
      <c r="IQ60" s="38">
        <f t="shared" ref="IQ60:IQ63" si="188">IP60*$E60</f>
        <v>0.25</v>
      </c>
      <c r="IR60" s="29"/>
      <c r="IS60" s="38">
        <f t="shared" ref="IS60:IS102" si="189">IFERROR(IF(ISERROR(FIND(",",IR60)),IF(LEN(IR60)&gt;0,IP60-1,IP60),IP60-1-(LEN(IR60)-LEN(SUBSTITUTE(IR60,",","")))),"")</f>
        <v>1</v>
      </c>
      <c r="IT60" s="38">
        <f t="shared" ref="IT60:IT63" si="190">IS60*$D60/10</f>
        <v>4.2</v>
      </c>
      <c r="IU60" s="47">
        <f t="shared" ref="IU60:IU63" si="191">IF($C60="C",$B60*ROUNDUP(IM60/IO60,0),IF($C60="L",2*$B60*ROUNDUP(IM60/IO60,0),0))</f>
        <v>4</v>
      </c>
      <c r="IV60" s="32"/>
      <c r="IW60" s="94"/>
      <c r="IX60" s="94"/>
      <c r="IY60" s="94"/>
      <c r="IZ60" s="99"/>
      <c r="JA60" s="99"/>
      <c r="JB60" s="99"/>
      <c r="JC60" s="94"/>
      <c r="JD60" s="94"/>
      <c r="JE60" s="100"/>
      <c r="JF60" s="41">
        <f>JF$15</f>
        <v>21</v>
      </c>
      <c r="JG60" s="38">
        <f>JF$14</f>
        <v>24</v>
      </c>
      <c r="JH60" s="98"/>
      <c r="JI60" s="29">
        <v>40</v>
      </c>
      <c r="JJ60" s="38">
        <f t="shared" ref="JJ60:JJ63" si="192">ROUNDUP(JG60/JI60,0)</f>
        <v>1</v>
      </c>
      <c r="JK60" s="38">
        <f t="shared" ref="JK60:JK63" si="193">JJ60*$E60</f>
        <v>0.25</v>
      </c>
      <c r="JL60" s="29"/>
      <c r="JM60" s="38">
        <f t="shared" ref="JM60:JM102" si="194">IFERROR(IF(ISERROR(FIND(",",JL60)),IF(LEN(JL60)&gt;0,JJ60-1,JJ60),JJ60-1-(LEN(JL60)-LEN(SUBSTITUTE(JL60,",","")))),"")</f>
        <v>1</v>
      </c>
      <c r="JN60" s="38">
        <f t="shared" ref="JN60:JN63" si="195">JM60*$D60/10</f>
        <v>4.2</v>
      </c>
      <c r="JO60" s="47">
        <f t="shared" ref="JO60:JO63" si="196">IF($C60="C",$B60*ROUNDUP(JG60/JI60,0),IF($C60="L",2*$B60*ROUNDUP(JG60/JI60,0),0))</f>
        <v>4</v>
      </c>
    </row>
    <row r="61" spans="1:275" x14ac:dyDescent="0.2">
      <c r="A61" s="93" t="s">
        <v>132</v>
      </c>
      <c r="B61" s="35">
        <v>3</v>
      </c>
      <c r="C61" s="35" t="s">
        <v>25</v>
      </c>
      <c r="D61" s="35">
        <v>32</v>
      </c>
      <c r="E61" s="36">
        <v>0.25</v>
      </c>
      <c r="F61" s="37">
        <f t="shared" ref="F61:F63" si="197">F$15</f>
        <v>8</v>
      </c>
      <c r="G61" s="38">
        <f t="shared" ref="G61:G63" si="198">F$14</f>
        <v>30</v>
      </c>
      <c r="H61" s="29"/>
      <c r="I61" s="29">
        <v>40</v>
      </c>
      <c r="J61" s="38">
        <f t="shared" si="130"/>
        <v>1</v>
      </c>
      <c r="K61" s="38">
        <f t="shared" si="131"/>
        <v>0.25</v>
      </c>
      <c r="L61" s="29"/>
      <c r="M61" s="38">
        <f t="shared" si="90"/>
        <v>1</v>
      </c>
      <c r="N61" s="38">
        <f t="shared" si="132"/>
        <v>3.2</v>
      </c>
      <c r="O61" s="47">
        <f t="shared" si="133"/>
        <v>3</v>
      </c>
      <c r="P61" s="32"/>
      <c r="Q61" s="94"/>
      <c r="R61" s="94"/>
      <c r="S61" s="94"/>
      <c r="T61" s="99"/>
      <c r="U61" s="99"/>
      <c r="V61" s="99"/>
      <c r="W61" s="38"/>
      <c r="X61" s="94"/>
      <c r="Y61" s="100"/>
      <c r="Z61" s="41">
        <f t="shared" ref="Z61:Z63" si="199">Z$15</f>
        <v>9</v>
      </c>
      <c r="AA61" s="38">
        <f t="shared" ref="AA61:AA63" si="200">Z$14</f>
        <v>30</v>
      </c>
      <c r="AB61" s="29"/>
      <c r="AC61" s="29">
        <v>40</v>
      </c>
      <c r="AD61" s="38">
        <f t="shared" si="134"/>
        <v>1</v>
      </c>
      <c r="AE61" s="38">
        <f t="shared" si="135"/>
        <v>0.25</v>
      </c>
      <c r="AF61" s="29"/>
      <c r="AG61" s="38">
        <f t="shared" si="71"/>
        <v>1</v>
      </c>
      <c r="AH61" s="38">
        <f t="shared" si="136"/>
        <v>3.2</v>
      </c>
      <c r="AI61" s="47">
        <f t="shared" si="137"/>
        <v>3</v>
      </c>
      <c r="AJ61" s="32"/>
      <c r="AK61" s="94"/>
      <c r="AL61" s="94"/>
      <c r="AM61" s="94"/>
      <c r="AN61" s="99"/>
      <c r="AO61" s="99"/>
      <c r="AP61" s="99"/>
      <c r="AQ61" s="94"/>
      <c r="AR61" s="94"/>
      <c r="AS61" s="100"/>
      <c r="AT61" s="41">
        <f t="shared" ref="AT61:AT63" si="201">AT$15</f>
        <v>10</v>
      </c>
      <c r="AU61" s="38">
        <f t="shared" ref="AU61:AU63" si="202">AT$14</f>
        <v>24</v>
      </c>
      <c r="AV61" s="29"/>
      <c r="AW61" s="29">
        <v>40</v>
      </c>
      <c r="AX61" s="38">
        <f t="shared" si="138"/>
        <v>1</v>
      </c>
      <c r="AY61" s="38">
        <f t="shared" si="139"/>
        <v>0.25</v>
      </c>
      <c r="AZ61" s="29"/>
      <c r="BA61" s="38">
        <f t="shared" si="100"/>
        <v>1</v>
      </c>
      <c r="BB61" s="38">
        <f t="shared" si="140"/>
        <v>3.2</v>
      </c>
      <c r="BC61" s="47">
        <f t="shared" si="141"/>
        <v>3</v>
      </c>
      <c r="BD61" s="32"/>
      <c r="BE61" s="94"/>
      <c r="BF61" s="94"/>
      <c r="BG61" s="94"/>
      <c r="BH61" s="99"/>
      <c r="BI61" s="99"/>
      <c r="BJ61" s="99"/>
      <c r="BK61" s="94"/>
      <c r="BL61" s="94"/>
      <c r="BM61" s="100"/>
      <c r="BN61" s="41">
        <f t="shared" ref="BN61:BN63" si="203">BN$15</f>
        <v>11</v>
      </c>
      <c r="BO61" s="38">
        <f t="shared" ref="BO61:BO63" si="204">BN$14</f>
        <v>24</v>
      </c>
      <c r="BP61" s="29"/>
      <c r="BQ61" s="29">
        <v>40</v>
      </c>
      <c r="BR61" s="38">
        <f t="shared" si="142"/>
        <v>1</v>
      </c>
      <c r="BS61" s="38">
        <f t="shared" si="143"/>
        <v>0.25</v>
      </c>
      <c r="BT61" s="29"/>
      <c r="BU61" s="38">
        <f t="shared" si="144"/>
        <v>1</v>
      </c>
      <c r="BV61" s="38">
        <f t="shared" si="145"/>
        <v>3.2</v>
      </c>
      <c r="BW61" s="47">
        <f t="shared" si="146"/>
        <v>3</v>
      </c>
      <c r="BX61" s="33"/>
      <c r="BY61" s="94"/>
      <c r="BZ61" s="94"/>
      <c r="CA61" s="94"/>
      <c r="CB61" s="99"/>
      <c r="CC61" s="99"/>
      <c r="CD61" s="99"/>
      <c r="CE61" s="94"/>
      <c r="CF61" s="94"/>
      <c r="CG61" s="100"/>
      <c r="CH61" s="41">
        <f t="shared" ref="CH61:CH63" si="205">CH$15</f>
        <v>12</v>
      </c>
      <c r="CI61" s="38">
        <f t="shared" ref="CI61:CI63" si="206">CH$14</f>
        <v>24</v>
      </c>
      <c r="CJ61" s="29"/>
      <c r="CK61" s="29">
        <v>40</v>
      </c>
      <c r="CL61" s="38">
        <f t="shared" si="147"/>
        <v>1</v>
      </c>
      <c r="CM61" s="38">
        <f t="shared" si="148"/>
        <v>0.25</v>
      </c>
      <c r="CN61" s="29"/>
      <c r="CO61" s="38">
        <f t="shared" si="149"/>
        <v>1</v>
      </c>
      <c r="CP61" s="38">
        <f t="shared" si="150"/>
        <v>3.2</v>
      </c>
      <c r="CQ61" s="47">
        <f t="shared" si="151"/>
        <v>3</v>
      </c>
      <c r="CR61" s="32"/>
      <c r="CS61" s="94"/>
      <c r="CT61" s="94"/>
      <c r="CU61" s="94"/>
      <c r="CV61" s="99"/>
      <c r="CW61" s="99"/>
      <c r="CX61" s="99"/>
      <c r="CY61" s="94"/>
      <c r="CZ61" s="94"/>
      <c r="DA61" s="100"/>
      <c r="DB61" s="41">
        <f t="shared" ref="DB61:DB63" si="207">DB$15</f>
        <v>13</v>
      </c>
      <c r="DC61" s="38">
        <f t="shared" ref="DC61:DC63" si="208">DB$14</f>
        <v>24</v>
      </c>
      <c r="DD61" s="29"/>
      <c r="DE61" s="29">
        <v>40</v>
      </c>
      <c r="DF61" s="38">
        <f t="shared" si="152"/>
        <v>1</v>
      </c>
      <c r="DG61" s="38">
        <f t="shared" si="153"/>
        <v>0.25</v>
      </c>
      <c r="DH61" s="29"/>
      <c r="DI61" s="38">
        <f t="shared" si="154"/>
        <v>1</v>
      </c>
      <c r="DJ61" s="38">
        <f t="shared" si="155"/>
        <v>3.2</v>
      </c>
      <c r="DK61" s="47">
        <f t="shared" si="156"/>
        <v>3</v>
      </c>
      <c r="DL61" s="33"/>
      <c r="DM61" s="94"/>
      <c r="DN61" s="94"/>
      <c r="DO61" s="94"/>
      <c r="DP61" s="99"/>
      <c r="DQ61" s="99"/>
      <c r="DR61" s="99"/>
      <c r="DS61" s="94"/>
      <c r="DT61" s="94"/>
      <c r="DU61" s="100"/>
      <c r="DV61" s="41">
        <f t="shared" ref="DV61:DV63" si="209">DV$15</f>
        <v>14</v>
      </c>
      <c r="DW61" s="38">
        <f t="shared" ref="DW61:DW63" si="210">DV$14</f>
        <v>24</v>
      </c>
      <c r="DX61" s="29"/>
      <c r="DY61" s="29">
        <v>40</v>
      </c>
      <c r="DZ61" s="38">
        <f t="shared" si="157"/>
        <v>1</v>
      </c>
      <c r="EA61" s="38">
        <f t="shared" si="158"/>
        <v>0.25</v>
      </c>
      <c r="EB61" s="29"/>
      <c r="EC61" s="38">
        <f t="shared" si="159"/>
        <v>1</v>
      </c>
      <c r="ED61" s="38">
        <f t="shared" si="160"/>
        <v>3.2</v>
      </c>
      <c r="EE61" s="47">
        <f t="shared" si="161"/>
        <v>3</v>
      </c>
      <c r="EF61" s="32"/>
      <c r="EG61" s="94"/>
      <c r="EH61" s="94"/>
      <c r="EI61" s="94"/>
      <c r="EJ61" s="99"/>
      <c r="EK61" s="99"/>
      <c r="EL61" s="99"/>
      <c r="EM61" s="94"/>
      <c r="EN61" s="94"/>
      <c r="EO61" s="100"/>
      <c r="EP61" s="41">
        <f t="shared" ref="EP61:EP63" si="211">EP$15</f>
        <v>15</v>
      </c>
      <c r="EQ61" s="38">
        <f t="shared" ref="EQ61:EQ63" si="212">EP$14</f>
        <v>24</v>
      </c>
      <c r="ER61" s="29"/>
      <c r="ES61" s="29">
        <v>40</v>
      </c>
      <c r="ET61" s="38">
        <f t="shared" si="162"/>
        <v>1</v>
      </c>
      <c r="EU61" s="38">
        <f t="shared" si="163"/>
        <v>0.25</v>
      </c>
      <c r="EV61" s="29"/>
      <c r="EW61" s="38">
        <f t="shared" si="164"/>
        <v>1</v>
      </c>
      <c r="EX61" s="38">
        <f t="shared" si="165"/>
        <v>3.2</v>
      </c>
      <c r="EY61" s="47">
        <f t="shared" si="166"/>
        <v>3</v>
      </c>
      <c r="EZ61" s="33"/>
      <c r="FA61" s="94"/>
      <c r="FB61" s="94"/>
      <c r="FC61" s="94"/>
      <c r="FD61" s="99"/>
      <c r="FE61" s="99"/>
      <c r="FF61" s="99"/>
      <c r="FG61" s="94"/>
      <c r="FH61" s="94"/>
      <c r="FI61" s="100"/>
      <c r="FJ61" s="41">
        <f t="shared" ref="FJ61:FJ63" si="213">FJ$15</f>
        <v>16</v>
      </c>
      <c r="FK61" s="38">
        <f t="shared" ref="FK61:FK63" si="214">FJ$14</f>
        <v>24</v>
      </c>
      <c r="FL61" s="29"/>
      <c r="FM61" s="29">
        <v>40</v>
      </c>
      <c r="FN61" s="38">
        <f t="shared" si="167"/>
        <v>1</v>
      </c>
      <c r="FO61" s="38">
        <f t="shared" si="168"/>
        <v>0.25</v>
      </c>
      <c r="FP61" s="29"/>
      <c r="FQ61" s="38">
        <f t="shared" si="169"/>
        <v>1</v>
      </c>
      <c r="FR61" s="38">
        <f t="shared" si="170"/>
        <v>3.2</v>
      </c>
      <c r="FS61" s="47">
        <f t="shared" si="171"/>
        <v>3</v>
      </c>
      <c r="FT61" s="32"/>
      <c r="FU61" s="94"/>
      <c r="FV61" s="94"/>
      <c r="FW61" s="94"/>
      <c r="FX61" s="99"/>
      <c r="FY61" s="99"/>
      <c r="FZ61" s="99"/>
      <c r="GA61" s="94"/>
      <c r="GB61" s="94"/>
      <c r="GC61" s="100"/>
      <c r="GD61" s="41">
        <f t="shared" ref="GD61:GD63" si="215">GD$15</f>
        <v>17</v>
      </c>
      <c r="GE61" s="38">
        <f t="shared" ref="GE61:GE63" si="216">GD$14</f>
        <v>24</v>
      </c>
      <c r="GF61" s="29"/>
      <c r="GG61" s="29">
        <v>40</v>
      </c>
      <c r="GH61" s="38">
        <f t="shared" si="172"/>
        <v>1</v>
      </c>
      <c r="GI61" s="38">
        <f t="shared" si="173"/>
        <v>0.25</v>
      </c>
      <c r="GJ61" s="29"/>
      <c r="GK61" s="38">
        <f t="shared" si="174"/>
        <v>1</v>
      </c>
      <c r="GL61" s="38">
        <f t="shared" si="175"/>
        <v>3.2</v>
      </c>
      <c r="GM61" s="47">
        <f t="shared" si="176"/>
        <v>3</v>
      </c>
      <c r="GN61" s="33"/>
      <c r="GO61" s="94"/>
      <c r="GP61" s="94"/>
      <c r="GQ61" s="94"/>
      <c r="GR61" s="99"/>
      <c r="GS61" s="99"/>
      <c r="GT61" s="99"/>
      <c r="GU61" s="94"/>
      <c r="GV61" s="94"/>
      <c r="GW61" s="100"/>
      <c r="GX61" s="41">
        <f t="shared" ref="GX61:GX63" si="217">GX$15</f>
        <v>18</v>
      </c>
      <c r="GY61" s="38">
        <f t="shared" ref="GY61:GY63" si="218">GX$14</f>
        <v>24</v>
      </c>
      <c r="GZ61" s="29"/>
      <c r="HA61" s="29">
        <v>40</v>
      </c>
      <c r="HB61" s="38">
        <f t="shared" si="177"/>
        <v>1</v>
      </c>
      <c r="HC61" s="38">
        <f t="shared" si="178"/>
        <v>0.25</v>
      </c>
      <c r="HD61" s="29"/>
      <c r="HE61" s="38">
        <f t="shared" si="179"/>
        <v>1</v>
      </c>
      <c r="HF61" s="38">
        <f t="shared" si="180"/>
        <v>3.2</v>
      </c>
      <c r="HG61" s="47">
        <f t="shared" si="181"/>
        <v>3</v>
      </c>
      <c r="HH61" s="32"/>
      <c r="HI61" s="94"/>
      <c r="HJ61" s="94"/>
      <c r="HK61" s="94"/>
      <c r="HL61" s="99"/>
      <c r="HM61" s="99"/>
      <c r="HN61" s="99"/>
      <c r="HO61" s="94"/>
      <c r="HP61" s="94"/>
      <c r="HQ61" s="100"/>
      <c r="HR61" s="41">
        <f t="shared" ref="HR61:HR63" si="219">HR$15</f>
        <v>19</v>
      </c>
      <c r="HS61" s="38">
        <f t="shared" ref="HS61:HS63" si="220">HR$14</f>
        <v>24</v>
      </c>
      <c r="HT61" s="29"/>
      <c r="HU61" s="29">
        <v>40</v>
      </c>
      <c r="HV61" s="38">
        <f t="shared" si="182"/>
        <v>1</v>
      </c>
      <c r="HW61" s="38">
        <f t="shared" si="183"/>
        <v>0.25</v>
      </c>
      <c r="HX61" s="29"/>
      <c r="HY61" s="38">
        <f t="shared" si="184"/>
        <v>1</v>
      </c>
      <c r="HZ61" s="38">
        <f t="shared" si="185"/>
        <v>3.2</v>
      </c>
      <c r="IA61" s="47">
        <f t="shared" si="186"/>
        <v>3</v>
      </c>
      <c r="IB61" s="33"/>
      <c r="IC61" s="94"/>
      <c r="ID61" s="94"/>
      <c r="IE61" s="94"/>
      <c r="IF61" s="99"/>
      <c r="IG61" s="99"/>
      <c r="IH61" s="99"/>
      <c r="II61" s="94"/>
      <c r="IJ61" s="94"/>
      <c r="IK61" s="100"/>
      <c r="IL61" s="41">
        <f t="shared" ref="IL61:IL63" si="221">IL$15</f>
        <v>20</v>
      </c>
      <c r="IM61" s="38">
        <f t="shared" ref="IM61:IM63" si="222">IL$14</f>
        <v>24</v>
      </c>
      <c r="IN61" s="29"/>
      <c r="IO61" s="29">
        <v>40</v>
      </c>
      <c r="IP61" s="38">
        <f t="shared" si="187"/>
        <v>1</v>
      </c>
      <c r="IQ61" s="38">
        <f t="shared" si="188"/>
        <v>0.25</v>
      </c>
      <c r="IR61" s="29"/>
      <c r="IS61" s="38">
        <f t="shared" si="189"/>
        <v>1</v>
      </c>
      <c r="IT61" s="38">
        <f t="shared" si="190"/>
        <v>3.2</v>
      </c>
      <c r="IU61" s="47">
        <f t="shared" si="191"/>
        <v>3</v>
      </c>
      <c r="IV61" s="32"/>
      <c r="IW61" s="94"/>
      <c r="IX61" s="94"/>
      <c r="IY61" s="94"/>
      <c r="IZ61" s="99"/>
      <c r="JA61" s="99"/>
      <c r="JB61" s="99"/>
      <c r="JC61" s="94"/>
      <c r="JD61" s="94"/>
      <c r="JE61" s="100"/>
      <c r="JF61" s="41">
        <f t="shared" ref="JF61:JF63" si="223">JF$15</f>
        <v>21</v>
      </c>
      <c r="JG61" s="38">
        <f t="shared" ref="JG61:JG63" si="224">JF$14</f>
        <v>24</v>
      </c>
      <c r="JH61" s="29"/>
      <c r="JI61" s="29">
        <v>40</v>
      </c>
      <c r="JJ61" s="38">
        <f t="shared" si="192"/>
        <v>1</v>
      </c>
      <c r="JK61" s="38">
        <f t="shared" si="193"/>
        <v>0.25</v>
      </c>
      <c r="JL61" s="29"/>
      <c r="JM61" s="38">
        <f t="shared" si="194"/>
        <v>1</v>
      </c>
      <c r="JN61" s="38">
        <f t="shared" si="195"/>
        <v>3.2</v>
      </c>
      <c r="JO61" s="47">
        <f t="shared" si="196"/>
        <v>3</v>
      </c>
    </row>
    <row r="62" spans="1:275" x14ac:dyDescent="0.2">
      <c r="A62" s="93" t="s">
        <v>160</v>
      </c>
      <c r="B62" s="35">
        <v>3</v>
      </c>
      <c r="C62" s="35" t="s">
        <v>26</v>
      </c>
      <c r="D62" s="35">
        <v>66</v>
      </c>
      <c r="E62" s="36">
        <v>0.25</v>
      </c>
      <c r="F62" s="37">
        <f t="shared" si="197"/>
        <v>8</v>
      </c>
      <c r="G62" s="38">
        <f t="shared" si="198"/>
        <v>30</v>
      </c>
      <c r="H62" s="98"/>
      <c r="I62" s="29">
        <v>8</v>
      </c>
      <c r="J62" s="38">
        <f t="shared" si="130"/>
        <v>4</v>
      </c>
      <c r="K62" s="38">
        <f t="shared" si="131"/>
        <v>1</v>
      </c>
      <c r="L62" s="29"/>
      <c r="M62" s="38">
        <f t="shared" si="90"/>
        <v>4</v>
      </c>
      <c r="N62" s="38">
        <f t="shared" si="132"/>
        <v>26.4</v>
      </c>
      <c r="O62" s="47">
        <f t="shared" si="133"/>
        <v>24</v>
      </c>
      <c r="P62" s="32"/>
      <c r="Q62" s="94"/>
      <c r="R62" s="94"/>
      <c r="S62" s="94"/>
      <c r="T62" s="99"/>
      <c r="U62" s="99"/>
      <c r="V62" s="99"/>
      <c r="W62" s="38"/>
      <c r="X62" s="94"/>
      <c r="Y62" s="100"/>
      <c r="Z62" s="41">
        <f t="shared" si="199"/>
        <v>9</v>
      </c>
      <c r="AA62" s="38">
        <f t="shared" si="200"/>
        <v>30</v>
      </c>
      <c r="AB62" s="98"/>
      <c r="AC62" s="29">
        <v>8</v>
      </c>
      <c r="AD62" s="38">
        <f t="shared" si="134"/>
        <v>4</v>
      </c>
      <c r="AE62" s="38">
        <f t="shared" si="135"/>
        <v>1</v>
      </c>
      <c r="AF62" s="29"/>
      <c r="AG62" s="38">
        <f t="shared" si="71"/>
        <v>4</v>
      </c>
      <c r="AH62" s="38">
        <f t="shared" si="136"/>
        <v>26.4</v>
      </c>
      <c r="AI62" s="47">
        <f t="shared" si="137"/>
        <v>24</v>
      </c>
      <c r="AJ62" s="32"/>
      <c r="AK62" s="94"/>
      <c r="AL62" s="94"/>
      <c r="AM62" s="94"/>
      <c r="AN62" s="99"/>
      <c r="AO62" s="99"/>
      <c r="AP62" s="99"/>
      <c r="AQ62" s="94"/>
      <c r="AR62" s="94"/>
      <c r="AS62" s="100"/>
      <c r="AT62" s="41">
        <f t="shared" si="201"/>
        <v>10</v>
      </c>
      <c r="AU62" s="38">
        <f t="shared" si="202"/>
        <v>24</v>
      </c>
      <c r="AV62" s="98"/>
      <c r="AW62" s="29">
        <v>8</v>
      </c>
      <c r="AX62" s="38">
        <f t="shared" si="138"/>
        <v>3</v>
      </c>
      <c r="AY62" s="38">
        <f t="shared" si="139"/>
        <v>0.75</v>
      </c>
      <c r="AZ62" s="29"/>
      <c r="BA62" s="38">
        <f t="shared" si="100"/>
        <v>3</v>
      </c>
      <c r="BB62" s="38">
        <f t="shared" si="140"/>
        <v>19.8</v>
      </c>
      <c r="BC62" s="47">
        <f t="shared" si="141"/>
        <v>18</v>
      </c>
      <c r="BD62" s="32"/>
      <c r="BE62" s="94"/>
      <c r="BF62" s="94"/>
      <c r="BG62" s="94"/>
      <c r="BH62" s="99"/>
      <c r="BI62" s="99"/>
      <c r="BJ62" s="99"/>
      <c r="BK62" s="94"/>
      <c r="BL62" s="94"/>
      <c r="BM62" s="100"/>
      <c r="BN62" s="41">
        <f t="shared" si="203"/>
        <v>11</v>
      </c>
      <c r="BO62" s="38">
        <f t="shared" si="204"/>
        <v>24</v>
      </c>
      <c r="BP62" s="98"/>
      <c r="BQ62" s="29">
        <v>8</v>
      </c>
      <c r="BR62" s="38">
        <f t="shared" si="142"/>
        <v>3</v>
      </c>
      <c r="BS62" s="38">
        <f t="shared" si="143"/>
        <v>0.75</v>
      </c>
      <c r="BT62" s="29"/>
      <c r="BU62" s="38">
        <f t="shared" si="144"/>
        <v>3</v>
      </c>
      <c r="BV62" s="38">
        <f t="shared" si="145"/>
        <v>19.8</v>
      </c>
      <c r="BW62" s="47">
        <f t="shared" si="146"/>
        <v>18</v>
      </c>
      <c r="BX62" s="33"/>
      <c r="BY62" s="94"/>
      <c r="BZ62" s="94"/>
      <c r="CA62" s="94"/>
      <c r="CB62" s="99"/>
      <c r="CC62" s="99"/>
      <c r="CD62" s="99"/>
      <c r="CE62" s="94"/>
      <c r="CF62" s="94"/>
      <c r="CG62" s="100"/>
      <c r="CH62" s="41">
        <f t="shared" si="205"/>
        <v>12</v>
      </c>
      <c r="CI62" s="38">
        <f t="shared" si="206"/>
        <v>24</v>
      </c>
      <c r="CJ62" s="98"/>
      <c r="CK62" s="29">
        <v>8</v>
      </c>
      <c r="CL62" s="38">
        <f t="shared" si="147"/>
        <v>3</v>
      </c>
      <c r="CM62" s="38">
        <f t="shared" si="148"/>
        <v>0.75</v>
      </c>
      <c r="CN62" s="29"/>
      <c r="CO62" s="38">
        <f t="shared" si="149"/>
        <v>3</v>
      </c>
      <c r="CP62" s="38">
        <f t="shared" si="150"/>
        <v>19.8</v>
      </c>
      <c r="CQ62" s="47">
        <f t="shared" si="151"/>
        <v>18</v>
      </c>
      <c r="CR62" s="32"/>
      <c r="CS62" s="94"/>
      <c r="CT62" s="94"/>
      <c r="CU62" s="94"/>
      <c r="CV62" s="99"/>
      <c r="CW62" s="99"/>
      <c r="CX62" s="99"/>
      <c r="CY62" s="94"/>
      <c r="CZ62" s="94"/>
      <c r="DA62" s="100"/>
      <c r="DB62" s="41">
        <f t="shared" si="207"/>
        <v>13</v>
      </c>
      <c r="DC62" s="38">
        <f t="shared" si="208"/>
        <v>24</v>
      </c>
      <c r="DD62" s="98"/>
      <c r="DE62" s="29">
        <v>8</v>
      </c>
      <c r="DF62" s="38">
        <f t="shared" si="152"/>
        <v>3</v>
      </c>
      <c r="DG62" s="38">
        <f t="shared" si="153"/>
        <v>0.75</v>
      </c>
      <c r="DH62" s="29"/>
      <c r="DI62" s="38">
        <f t="shared" si="154"/>
        <v>3</v>
      </c>
      <c r="DJ62" s="38">
        <f t="shared" si="155"/>
        <v>19.8</v>
      </c>
      <c r="DK62" s="47">
        <f t="shared" si="156"/>
        <v>18</v>
      </c>
      <c r="DL62" s="33"/>
      <c r="DM62" s="94"/>
      <c r="DN62" s="94"/>
      <c r="DO62" s="94"/>
      <c r="DP62" s="99"/>
      <c r="DQ62" s="99"/>
      <c r="DR62" s="99"/>
      <c r="DS62" s="94"/>
      <c r="DT62" s="94"/>
      <c r="DU62" s="100"/>
      <c r="DV62" s="41">
        <f t="shared" si="209"/>
        <v>14</v>
      </c>
      <c r="DW62" s="38">
        <f t="shared" si="210"/>
        <v>24</v>
      </c>
      <c r="DX62" s="98"/>
      <c r="DY62" s="29">
        <v>8</v>
      </c>
      <c r="DZ62" s="38">
        <f t="shared" si="157"/>
        <v>3</v>
      </c>
      <c r="EA62" s="38">
        <f t="shared" si="158"/>
        <v>0.75</v>
      </c>
      <c r="EB62" s="29"/>
      <c r="EC62" s="38">
        <f t="shared" si="159"/>
        <v>3</v>
      </c>
      <c r="ED62" s="38">
        <f t="shared" si="160"/>
        <v>19.8</v>
      </c>
      <c r="EE62" s="47">
        <f t="shared" si="161"/>
        <v>18</v>
      </c>
      <c r="EF62" s="32"/>
      <c r="EG62" s="94"/>
      <c r="EH62" s="94"/>
      <c r="EI62" s="94"/>
      <c r="EJ62" s="99"/>
      <c r="EK62" s="99"/>
      <c r="EL62" s="99"/>
      <c r="EM62" s="94"/>
      <c r="EN62" s="94"/>
      <c r="EO62" s="100"/>
      <c r="EP62" s="41">
        <f t="shared" si="211"/>
        <v>15</v>
      </c>
      <c r="EQ62" s="38">
        <f t="shared" si="212"/>
        <v>24</v>
      </c>
      <c r="ER62" s="98"/>
      <c r="ES62" s="29">
        <v>8</v>
      </c>
      <c r="ET62" s="38">
        <f t="shared" si="162"/>
        <v>3</v>
      </c>
      <c r="EU62" s="38">
        <f t="shared" si="163"/>
        <v>0.75</v>
      </c>
      <c r="EV62" s="29"/>
      <c r="EW62" s="38">
        <f t="shared" si="164"/>
        <v>3</v>
      </c>
      <c r="EX62" s="38">
        <f t="shared" si="165"/>
        <v>19.8</v>
      </c>
      <c r="EY62" s="47">
        <f t="shared" si="166"/>
        <v>18</v>
      </c>
      <c r="EZ62" s="33"/>
      <c r="FA62" s="94"/>
      <c r="FB62" s="94"/>
      <c r="FC62" s="94"/>
      <c r="FD62" s="99"/>
      <c r="FE62" s="99"/>
      <c r="FF62" s="99"/>
      <c r="FG62" s="94"/>
      <c r="FH62" s="94"/>
      <c r="FI62" s="100"/>
      <c r="FJ62" s="41">
        <f t="shared" si="213"/>
        <v>16</v>
      </c>
      <c r="FK62" s="38">
        <f t="shared" si="214"/>
        <v>24</v>
      </c>
      <c r="FL62" s="98"/>
      <c r="FM62" s="29">
        <v>8</v>
      </c>
      <c r="FN62" s="38">
        <f t="shared" si="167"/>
        <v>3</v>
      </c>
      <c r="FO62" s="38">
        <f t="shared" si="168"/>
        <v>0.75</v>
      </c>
      <c r="FP62" s="29"/>
      <c r="FQ62" s="38">
        <f t="shared" si="169"/>
        <v>3</v>
      </c>
      <c r="FR62" s="38">
        <f t="shared" si="170"/>
        <v>19.8</v>
      </c>
      <c r="FS62" s="47">
        <f t="shared" si="171"/>
        <v>18</v>
      </c>
      <c r="FT62" s="32"/>
      <c r="FU62" s="94"/>
      <c r="FV62" s="94"/>
      <c r="FW62" s="94"/>
      <c r="FX62" s="99"/>
      <c r="FY62" s="99"/>
      <c r="FZ62" s="99"/>
      <c r="GA62" s="94"/>
      <c r="GB62" s="94"/>
      <c r="GC62" s="100"/>
      <c r="GD62" s="41">
        <f t="shared" si="215"/>
        <v>17</v>
      </c>
      <c r="GE62" s="38">
        <f t="shared" si="216"/>
        <v>24</v>
      </c>
      <c r="GF62" s="98"/>
      <c r="GG62" s="29">
        <v>8</v>
      </c>
      <c r="GH62" s="38">
        <f t="shared" si="172"/>
        <v>3</v>
      </c>
      <c r="GI62" s="38">
        <f t="shared" si="173"/>
        <v>0.75</v>
      </c>
      <c r="GJ62" s="29"/>
      <c r="GK62" s="38">
        <f t="shared" si="174"/>
        <v>3</v>
      </c>
      <c r="GL62" s="38">
        <f t="shared" si="175"/>
        <v>19.8</v>
      </c>
      <c r="GM62" s="47">
        <f t="shared" si="176"/>
        <v>18</v>
      </c>
      <c r="GN62" s="33"/>
      <c r="GO62" s="94"/>
      <c r="GP62" s="94"/>
      <c r="GQ62" s="94"/>
      <c r="GR62" s="99"/>
      <c r="GS62" s="99"/>
      <c r="GT62" s="99"/>
      <c r="GU62" s="94"/>
      <c r="GV62" s="94"/>
      <c r="GW62" s="100"/>
      <c r="GX62" s="41">
        <f t="shared" si="217"/>
        <v>18</v>
      </c>
      <c r="GY62" s="38">
        <f t="shared" si="218"/>
        <v>24</v>
      </c>
      <c r="GZ62" s="98"/>
      <c r="HA62" s="29">
        <v>8</v>
      </c>
      <c r="HB62" s="38">
        <f t="shared" si="177"/>
        <v>3</v>
      </c>
      <c r="HC62" s="38">
        <f t="shared" si="178"/>
        <v>0.75</v>
      </c>
      <c r="HD62" s="29"/>
      <c r="HE62" s="38">
        <f t="shared" si="179"/>
        <v>3</v>
      </c>
      <c r="HF62" s="38">
        <f t="shared" si="180"/>
        <v>19.8</v>
      </c>
      <c r="HG62" s="47">
        <f t="shared" si="181"/>
        <v>18</v>
      </c>
      <c r="HH62" s="32"/>
      <c r="HI62" s="94"/>
      <c r="HJ62" s="94"/>
      <c r="HK62" s="94"/>
      <c r="HL62" s="99"/>
      <c r="HM62" s="99"/>
      <c r="HN62" s="99"/>
      <c r="HO62" s="94"/>
      <c r="HP62" s="94"/>
      <c r="HQ62" s="100"/>
      <c r="HR62" s="41">
        <f t="shared" si="219"/>
        <v>19</v>
      </c>
      <c r="HS62" s="38">
        <f t="shared" si="220"/>
        <v>24</v>
      </c>
      <c r="HT62" s="98"/>
      <c r="HU62" s="29">
        <v>8</v>
      </c>
      <c r="HV62" s="38">
        <f t="shared" si="182"/>
        <v>3</v>
      </c>
      <c r="HW62" s="38">
        <f t="shared" si="183"/>
        <v>0.75</v>
      </c>
      <c r="HX62" s="29"/>
      <c r="HY62" s="38">
        <f t="shared" si="184"/>
        <v>3</v>
      </c>
      <c r="HZ62" s="38">
        <f t="shared" si="185"/>
        <v>19.8</v>
      </c>
      <c r="IA62" s="47">
        <f t="shared" si="186"/>
        <v>18</v>
      </c>
      <c r="IB62" s="33"/>
      <c r="IC62" s="94"/>
      <c r="ID62" s="94"/>
      <c r="IE62" s="94"/>
      <c r="IF62" s="99"/>
      <c r="IG62" s="99"/>
      <c r="IH62" s="99"/>
      <c r="II62" s="94"/>
      <c r="IJ62" s="94"/>
      <c r="IK62" s="100"/>
      <c r="IL62" s="41">
        <f t="shared" si="221"/>
        <v>20</v>
      </c>
      <c r="IM62" s="38">
        <f t="shared" si="222"/>
        <v>24</v>
      </c>
      <c r="IN62" s="98"/>
      <c r="IO62" s="29">
        <v>8</v>
      </c>
      <c r="IP62" s="38">
        <f t="shared" si="187"/>
        <v>3</v>
      </c>
      <c r="IQ62" s="38">
        <f t="shared" si="188"/>
        <v>0.75</v>
      </c>
      <c r="IR62" s="29"/>
      <c r="IS62" s="38">
        <f t="shared" si="189"/>
        <v>3</v>
      </c>
      <c r="IT62" s="38">
        <f t="shared" si="190"/>
        <v>19.8</v>
      </c>
      <c r="IU62" s="47">
        <f t="shared" si="191"/>
        <v>18</v>
      </c>
      <c r="IV62" s="32"/>
      <c r="IW62" s="94"/>
      <c r="IX62" s="94"/>
      <c r="IY62" s="94"/>
      <c r="IZ62" s="99"/>
      <c r="JA62" s="99"/>
      <c r="JB62" s="99"/>
      <c r="JC62" s="94"/>
      <c r="JD62" s="94"/>
      <c r="JE62" s="100"/>
      <c r="JF62" s="41">
        <f t="shared" si="223"/>
        <v>21</v>
      </c>
      <c r="JG62" s="38">
        <f t="shared" si="224"/>
        <v>24</v>
      </c>
      <c r="JH62" s="98"/>
      <c r="JI62" s="29">
        <v>8</v>
      </c>
      <c r="JJ62" s="38">
        <f t="shared" si="192"/>
        <v>3</v>
      </c>
      <c r="JK62" s="38">
        <f t="shared" si="193"/>
        <v>0.75</v>
      </c>
      <c r="JL62" s="29"/>
      <c r="JM62" s="38">
        <f t="shared" si="194"/>
        <v>3</v>
      </c>
      <c r="JN62" s="38">
        <f t="shared" si="195"/>
        <v>19.8</v>
      </c>
      <c r="JO62" s="47">
        <f t="shared" si="196"/>
        <v>18</v>
      </c>
    </row>
    <row r="63" spans="1:275" x14ac:dyDescent="0.2">
      <c r="A63" s="93" t="s">
        <v>135</v>
      </c>
      <c r="B63" s="35">
        <v>3</v>
      </c>
      <c r="C63" s="35" t="s">
        <v>25</v>
      </c>
      <c r="D63" s="35">
        <v>32</v>
      </c>
      <c r="E63" s="36">
        <v>0.25</v>
      </c>
      <c r="F63" s="37">
        <f t="shared" si="197"/>
        <v>8</v>
      </c>
      <c r="G63" s="38">
        <f t="shared" si="198"/>
        <v>30</v>
      </c>
      <c r="H63" s="98"/>
      <c r="I63" s="29">
        <v>40</v>
      </c>
      <c r="J63" s="38">
        <f t="shared" si="130"/>
        <v>1</v>
      </c>
      <c r="K63" s="38">
        <f t="shared" si="131"/>
        <v>0.25</v>
      </c>
      <c r="L63" s="29"/>
      <c r="M63" s="38">
        <f t="shared" si="90"/>
        <v>1</v>
      </c>
      <c r="N63" s="38">
        <f t="shared" si="132"/>
        <v>3.2</v>
      </c>
      <c r="O63" s="47">
        <f t="shared" si="133"/>
        <v>3</v>
      </c>
      <c r="P63" s="32"/>
      <c r="Q63" s="94"/>
      <c r="R63" s="94"/>
      <c r="S63" s="94"/>
      <c r="T63" s="99"/>
      <c r="U63" s="99"/>
      <c r="V63" s="99"/>
      <c r="W63" s="38"/>
      <c r="X63" s="94"/>
      <c r="Y63" s="100"/>
      <c r="Z63" s="41">
        <f t="shared" si="199"/>
        <v>9</v>
      </c>
      <c r="AA63" s="38">
        <f t="shared" si="200"/>
        <v>30</v>
      </c>
      <c r="AB63" s="98"/>
      <c r="AC63" s="29">
        <v>40</v>
      </c>
      <c r="AD63" s="38">
        <f t="shared" si="134"/>
        <v>1</v>
      </c>
      <c r="AE63" s="38">
        <f t="shared" si="135"/>
        <v>0.25</v>
      </c>
      <c r="AF63" s="29"/>
      <c r="AG63" s="38">
        <f t="shared" si="71"/>
        <v>1</v>
      </c>
      <c r="AH63" s="38">
        <f t="shared" si="136"/>
        <v>3.2</v>
      </c>
      <c r="AI63" s="47">
        <f t="shared" si="137"/>
        <v>3</v>
      </c>
      <c r="AJ63" s="32"/>
      <c r="AK63" s="94"/>
      <c r="AL63" s="94"/>
      <c r="AM63" s="94"/>
      <c r="AN63" s="99"/>
      <c r="AO63" s="99"/>
      <c r="AP63" s="99"/>
      <c r="AQ63" s="94"/>
      <c r="AR63" s="94"/>
      <c r="AS63" s="100"/>
      <c r="AT63" s="41">
        <f t="shared" si="201"/>
        <v>10</v>
      </c>
      <c r="AU63" s="38">
        <f t="shared" si="202"/>
        <v>24</v>
      </c>
      <c r="AV63" s="98"/>
      <c r="AW63" s="29">
        <v>40</v>
      </c>
      <c r="AX63" s="38">
        <f t="shared" si="138"/>
        <v>1</v>
      </c>
      <c r="AY63" s="38">
        <f t="shared" si="139"/>
        <v>0.25</v>
      </c>
      <c r="AZ63" s="29"/>
      <c r="BA63" s="38">
        <f t="shared" si="100"/>
        <v>1</v>
      </c>
      <c r="BB63" s="38">
        <f t="shared" si="140"/>
        <v>3.2</v>
      </c>
      <c r="BC63" s="47">
        <f t="shared" si="141"/>
        <v>3</v>
      </c>
      <c r="BD63" s="32"/>
      <c r="BE63" s="94"/>
      <c r="BF63" s="94"/>
      <c r="BG63" s="94"/>
      <c r="BH63" s="99"/>
      <c r="BI63" s="99"/>
      <c r="BJ63" s="99"/>
      <c r="BK63" s="94"/>
      <c r="BL63" s="94"/>
      <c r="BM63" s="100"/>
      <c r="BN63" s="41">
        <f t="shared" si="203"/>
        <v>11</v>
      </c>
      <c r="BO63" s="38">
        <f t="shared" si="204"/>
        <v>24</v>
      </c>
      <c r="BP63" s="98"/>
      <c r="BQ63" s="29">
        <v>40</v>
      </c>
      <c r="BR63" s="38">
        <f t="shared" si="142"/>
        <v>1</v>
      </c>
      <c r="BS63" s="38">
        <f t="shared" si="143"/>
        <v>0.25</v>
      </c>
      <c r="BT63" s="29"/>
      <c r="BU63" s="38">
        <f t="shared" si="144"/>
        <v>1</v>
      </c>
      <c r="BV63" s="38">
        <f t="shared" si="145"/>
        <v>3.2</v>
      </c>
      <c r="BW63" s="47">
        <f t="shared" si="146"/>
        <v>3</v>
      </c>
      <c r="BX63" s="33"/>
      <c r="BY63" s="94"/>
      <c r="BZ63" s="94"/>
      <c r="CA63" s="94"/>
      <c r="CB63" s="99"/>
      <c r="CC63" s="99"/>
      <c r="CD63" s="99"/>
      <c r="CE63" s="94"/>
      <c r="CF63" s="94"/>
      <c r="CG63" s="100"/>
      <c r="CH63" s="41">
        <f t="shared" si="205"/>
        <v>12</v>
      </c>
      <c r="CI63" s="38">
        <f t="shared" si="206"/>
        <v>24</v>
      </c>
      <c r="CJ63" s="98"/>
      <c r="CK63" s="29">
        <v>40</v>
      </c>
      <c r="CL63" s="38">
        <f t="shared" si="147"/>
        <v>1</v>
      </c>
      <c r="CM63" s="38">
        <f t="shared" si="148"/>
        <v>0.25</v>
      </c>
      <c r="CN63" s="29"/>
      <c r="CO63" s="38">
        <f t="shared" si="149"/>
        <v>1</v>
      </c>
      <c r="CP63" s="38">
        <f t="shared" si="150"/>
        <v>3.2</v>
      </c>
      <c r="CQ63" s="47">
        <f t="shared" si="151"/>
        <v>3</v>
      </c>
      <c r="CR63" s="32"/>
      <c r="CS63" s="94"/>
      <c r="CT63" s="94"/>
      <c r="CU63" s="94"/>
      <c r="CV63" s="99"/>
      <c r="CW63" s="99"/>
      <c r="CX63" s="99"/>
      <c r="CY63" s="94"/>
      <c r="CZ63" s="94"/>
      <c r="DA63" s="100"/>
      <c r="DB63" s="41">
        <f t="shared" si="207"/>
        <v>13</v>
      </c>
      <c r="DC63" s="38">
        <f t="shared" si="208"/>
        <v>24</v>
      </c>
      <c r="DD63" s="98"/>
      <c r="DE63" s="29">
        <v>40</v>
      </c>
      <c r="DF63" s="38">
        <f t="shared" si="152"/>
        <v>1</v>
      </c>
      <c r="DG63" s="38">
        <f t="shared" si="153"/>
        <v>0.25</v>
      </c>
      <c r="DH63" s="29"/>
      <c r="DI63" s="38">
        <f t="shared" si="154"/>
        <v>1</v>
      </c>
      <c r="DJ63" s="38">
        <f t="shared" si="155"/>
        <v>3.2</v>
      </c>
      <c r="DK63" s="47">
        <f t="shared" si="156"/>
        <v>3</v>
      </c>
      <c r="DL63" s="33"/>
      <c r="DM63" s="94"/>
      <c r="DN63" s="94"/>
      <c r="DO63" s="94"/>
      <c r="DP63" s="99"/>
      <c r="DQ63" s="99"/>
      <c r="DR63" s="99"/>
      <c r="DS63" s="94"/>
      <c r="DT63" s="94"/>
      <c r="DU63" s="100"/>
      <c r="DV63" s="41">
        <f t="shared" si="209"/>
        <v>14</v>
      </c>
      <c r="DW63" s="38">
        <f t="shared" si="210"/>
        <v>24</v>
      </c>
      <c r="DX63" s="98"/>
      <c r="DY63" s="29">
        <v>40</v>
      </c>
      <c r="DZ63" s="38">
        <f t="shared" si="157"/>
        <v>1</v>
      </c>
      <c r="EA63" s="38">
        <f t="shared" si="158"/>
        <v>0.25</v>
      </c>
      <c r="EB63" s="29"/>
      <c r="EC63" s="38">
        <f t="shared" si="159"/>
        <v>1</v>
      </c>
      <c r="ED63" s="38">
        <f t="shared" si="160"/>
        <v>3.2</v>
      </c>
      <c r="EE63" s="47">
        <f t="shared" si="161"/>
        <v>3</v>
      </c>
      <c r="EF63" s="32"/>
      <c r="EG63" s="94"/>
      <c r="EH63" s="94"/>
      <c r="EI63" s="94"/>
      <c r="EJ63" s="99"/>
      <c r="EK63" s="99"/>
      <c r="EL63" s="99"/>
      <c r="EM63" s="94"/>
      <c r="EN63" s="94"/>
      <c r="EO63" s="100"/>
      <c r="EP63" s="41">
        <f t="shared" si="211"/>
        <v>15</v>
      </c>
      <c r="EQ63" s="38">
        <f t="shared" si="212"/>
        <v>24</v>
      </c>
      <c r="ER63" s="98"/>
      <c r="ES63" s="29">
        <v>40</v>
      </c>
      <c r="ET63" s="38">
        <f t="shared" si="162"/>
        <v>1</v>
      </c>
      <c r="EU63" s="38">
        <f t="shared" si="163"/>
        <v>0.25</v>
      </c>
      <c r="EV63" s="29"/>
      <c r="EW63" s="38">
        <f t="shared" si="164"/>
        <v>1</v>
      </c>
      <c r="EX63" s="38">
        <f t="shared" si="165"/>
        <v>3.2</v>
      </c>
      <c r="EY63" s="47">
        <f t="shared" si="166"/>
        <v>3</v>
      </c>
      <c r="EZ63" s="33"/>
      <c r="FA63" s="94"/>
      <c r="FB63" s="94"/>
      <c r="FC63" s="94"/>
      <c r="FD63" s="99"/>
      <c r="FE63" s="99"/>
      <c r="FF63" s="99"/>
      <c r="FG63" s="94"/>
      <c r="FH63" s="94"/>
      <c r="FI63" s="100"/>
      <c r="FJ63" s="41">
        <f t="shared" si="213"/>
        <v>16</v>
      </c>
      <c r="FK63" s="38">
        <f t="shared" si="214"/>
        <v>24</v>
      </c>
      <c r="FL63" s="98"/>
      <c r="FM63" s="29">
        <v>40</v>
      </c>
      <c r="FN63" s="38">
        <f t="shared" si="167"/>
        <v>1</v>
      </c>
      <c r="FO63" s="38">
        <f t="shared" si="168"/>
        <v>0.25</v>
      </c>
      <c r="FP63" s="29"/>
      <c r="FQ63" s="38">
        <f t="shared" si="169"/>
        <v>1</v>
      </c>
      <c r="FR63" s="38">
        <f t="shared" si="170"/>
        <v>3.2</v>
      </c>
      <c r="FS63" s="47">
        <f t="shared" si="171"/>
        <v>3</v>
      </c>
      <c r="FT63" s="32"/>
      <c r="FU63" s="94"/>
      <c r="FV63" s="94"/>
      <c r="FW63" s="94"/>
      <c r="FX63" s="99"/>
      <c r="FY63" s="99"/>
      <c r="FZ63" s="99"/>
      <c r="GA63" s="94"/>
      <c r="GB63" s="94"/>
      <c r="GC63" s="100"/>
      <c r="GD63" s="41">
        <f t="shared" si="215"/>
        <v>17</v>
      </c>
      <c r="GE63" s="38">
        <f t="shared" si="216"/>
        <v>24</v>
      </c>
      <c r="GF63" s="98"/>
      <c r="GG63" s="29">
        <v>40</v>
      </c>
      <c r="GH63" s="38">
        <f t="shared" si="172"/>
        <v>1</v>
      </c>
      <c r="GI63" s="38">
        <f t="shared" si="173"/>
        <v>0.25</v>
      </c>
      <c r="GJ63" s="29"/>
      <c r="GK63" s="38">
        <f t="shared" si="174"/>
        <v>1</v>
      </c>
      <c r="GL63" s="38">
        <f t="shared" si="175"/>
        <v>3.2</v>
      </c>
      <c r="GM63" s="47">
        <f t="shared" si="176"/>
        <v>3</v>
      </c>
      <c r="GN63" s="33"/>
      <c r="GO63" s="94"/>
      <c r="GP63" s="94"/>
      <c r="GQ63" s="94"/>
      <c r="GR63" s="99"/>
      <c r="GS63" s="99"/>
      <c r="GT63" s="99"/>
      <c r="GU63" s="94"/>
      <c r="GV63" s="94"/>
      <c r="GW63" s="100"/>
      <c r="GX63" s="41">
        <f t="shared" si="217"/>
        <v>18</v>
      </c>
      <c r="GY63" s="38">
        <f t="shared" si="218"/>
        <v>24</v>
      </c>
      <c r="GZ63" s="98"/>
      <c r="HA63" s="29">
        <v>40</v>
      </c>
      <c r="HB63" s="38">
        <f t="shared" si="177"/>
        <v>1</v>
      </c>
      <c r="HC63" s="38">
        <f t="shared" si="178"/>
        <v>0.25</v>
      </c>
      <c r="HD63" s="29"/>
      <c r="HE63" s="38">
        <f t="shared" si="179"/>
        <v>1</v>
      </c>
      <c r="HF63" s="38">
        <f t="shared" si="180"/>
        <v>3.2</v>
      </c>
      <c r="HG63" s="47">
        <f t="shared" si="181"/>
        <v>3</v>
      </c>
      <c r="HH63" s="32"/>
      <c r="HI63" s="94"/>
      <c r="HJ63" s="94"/>
      <c r="HK63" s="94"/>
      <c r="HL63" s="99"/>
      <c r="HM63" s="99"/>
      <c r="HN63" s="99"/>
      <c r="HO63" s="94"/>
      <c r="HP63" s="94"/>
      <c r="HQ63" s="100"/>
      <c r="HR63" s="41">
        <f t="shared" si="219"/>
        <v>19</v>
      </c>
      <c r="HS63" s="38">
        <f t="shared" si="220"/>
        <v>24</v>
      </c>
      <c r="HT63" s="98"/>
      <c r="HU63" s="29">
        <v>40</v>
      </c>
      <c r="HV63" s="38">
        <f t="shared" si="182"/>
        <v>1</v>
      </c>
      <c r="HW63" s="38">
        <f t="shared" si="183"/>
        <v>0.25</v>
      </c>
      <c r="HX63" s="29"/>
      <c r="HY63" s="38">
        <f t="shared" si="184"/>
        <v>1</v>
      </c>
      <c r="HZ63" s="38">
        <f t="shared" si="185"/>
        <v>3.2</v>
      </c>
      <c r="IA63" s="47">
        <f t="shared" si="186"/>
        <v>3</v>
      </c>
      <c r="IB63" s="33"/>
      <c r="IC63" s="94"/>
      <c r="ID63" s="94"/>
      <c r="IE63" s="94"/>
      <c r="IF63" s="99"/>
      <c r="IG63" s="99"/>
      <c r="IH63" s="99"/>
      <c r="II63" s="94"/>
      <c r="IJ63" s="94"/>
      <c r="IK63" s="100"/>
      <c r="IL63" s="41">
        <f t="shared" si="221"/>
        <v>20</v>
      </c>
      <c r="IM63" s="38">
        <f t="shared" si="222"/>
        <v>24</v>
      </c>
      <c r="IN63" s="98"/>
      <c r="IO63" s="29">
        <v>40</v>
      </c>
      <c r="IP63" s="38">
        <f t="shared" si="187"/>
        <v>1</v>
      </c>
      <c r="IQ63" s="38">
        <f t="shared" si="188"/>
        <v>0.25</v>
      </c>
      <c r="IR63" s="29"/>
      <c r="IS63" s="38">
        <f t="shared" si="189"/>
        <v>1</v>
      </c>
      <c r="IT63" s="38">
        <f t="shared" si="190"/>
        <v>3.2</v>
      </c>
      <c r="IU63" s="47">
        <f t="shared" si="191"/>
        <v>3</v>
      </c>
      <c r="IV63" s="32"/>
      <c r="IW63" s="94"/>
      <c r="IX63" s="94"/>
      <c r="IY63" s="94"/>
      <c r="IZ63" s="99"/>
      <c r="JA63" s="99"/>
      <c r="JB63" s="99"/>
      <c r="JC63" s="94"/>
      <c r="JD63" s="94"/>
      <c r="JE63" s="100"/>
      <c r="JF63" s="41">
        <f t="shared" si="223"/>
        <v>21</v>
      </c>
      <c r="JG63" s="38">
        <f t="shared" si="224"/>
        <v>24</v>
      </c>
      <c r="JH63" s="98"/>
      <c r="JI63" s="29">
        <v>40</v>
      </c>
      <c r="JJ63" s="38">
        <f t="shared" si="192"/>
        <v>1</v>
      </c>
      <c r="JK63" s="38">
        <f t="shared" si="193"/>
        <v>0.25</v>
      </c>
      <c r="JL63" s="29"/>
      <c r="JM63" s="38">
        <f t="shared" si="194"/>
        <v>1</v>
      </c>
      <c r="JN63" s="38">
        <f t="shared" si="195"/>
        <v>3.2</v>
      </c>
      <c r="JO63" s="47">
        <f t="shared" si="196"/>
        <v>3</v>
      </c>
    </row>
    <row r="64" spans="1:275" x14ac:dyDescent="0.2">
      <c r="A64" s="93" t="s">
        <v>136</v>
      </c>
      <c r="B64" s="35">
        <v>3</v>
      </c>
      <c r="C64" s="35" t="s">
        <v>25</v>
      </c>
      <c r="D64" s="35">
        <v>32</v>
      </c>
      <c r="E64" s="36">
        <v>0.25</v>
      </c>
      <c r="F64" s="32"/>
      <c r="G64" s="94"/>
      <c r="H64" s="94"/>
      <c r="I64" s="94"/>
      <c r="J64" s="94"/>
      <c r="K64" s="99"/>
      <c r="M64" s="94"/>
      <c r="N64" s="94"/>
      <c r="O64" s="100"/>
      <c r="P64" s="37">
        <f>R$16</f>
        <v>8</v>
      </c>
      <c r="Q64" s="38">
        <v>21</v>
      </c>
      <c r="R64" s="98"/>
      <c r="S64" s="29">
        <v>40</v>
      </c>
      <c r="T64" s="38">
        <f t="shared" ref="T64:T66" si="225">ROUNDUP(Q64/S64,0)</f>
        <v>1</v>
      </c>
      <c r="U64" s="38">
        <f t="shared" ref="U64:U66" si="226">T64*$E64</f>
        <v>0.25</v>
      </c>
      <c r="V64" s="29"/>
      <c r="W64" s="38">
        <f t="shared" si="61"/>
        <v>1</v>
      </c>
      <c r="X64" s="38">
        <f t="shared" ref="X64:X68" si="227">W64*$D64/10</f>
        <v>3.2</v>
      </c>
      <c r="Y64" s="47">
        <f t="shared" ref="Y64:Y66" si="228">IF($C64="C",$B64*ROUNDUP(Q64/S64,0),IF($C64="L",2*$B64*ROUNDUP(Q64/S64,0),0))</f>
        <v>3</v>
      </c>
      <c r="Z64" s="32"/>
      <c r="AA64" s="94"/>
      <c r="AB64" s="94"/>
      <c r="AC64" s="94"/>
      <c r="AD64" s="99"/>
      <c r="AE64" s="99"/>
      <c r="AF64" s="99"/>
      <c r="AG64" s="38"/>
      <c r="AH64" s="94"/>
      <c r="AI64" s="100"/>
      <c r="AJ64" s="37">
        <f>AL$16</f>
        <v>9</v>
      </c>
      <c r="AK64" s="38">
        <f>AM$16</f>
        <v>30</v>
      </c>
      <c r="AL64" s="98"/>
      <c r="AM64" s="29">
        <v>40</v>
      </c>
      <c r="AN64" s="38">
        <f t="shared" ref="AN64:AN66" si="229">ROUNDUP(AK64/AM64,0)</f>
        <v>1</v>
      </c>
      <c r="AO64" s="38">
        <f t="shared" ref="AO64:AO66" si="230">AN64*$E64</f>
        <v>0.25</v>
      </c>
      <c r="AP64" s="29"/>
      <c r="AQ64" s="38">
        <f t="shared" ref="AQ64:AQ102" si="231">IFERROR(IF(ISERROR(FIND(",",AP64)),IF(LEN(AP64)&gt;0,AN64-1,AN64),AN64-1-(LEN(AP64)-LEN(SUBSTITUTE(AP64,",","")))),"")</f>
        <v>1</v>
      </c>
      <c r="AR64" s="38">
        <f t="shared" ref="AR64:AR68" si="232">AQ64*$D64/10</f>
        <v>3.2</v>
      </c>
      <c r="AS64" s="47">
        <f t="shared" ref="AS64:AS66" si="233">IF($C64="C",$B64*ROUNDUP(AK64/AM64,0),IF($C64="L",2*$B64*ROUNDUP(AK64/AM64,0),0))</f>
        <v>3</v>
      </c>
      <c r="AT64" s="32"/>
      <c r="AU64" s="94"/>
      <c r="AV64" s="94"/>
      <c r="AW64" s="94"/>
      <c r="AX64" s="99"/>
      <c r="AY64" s="99"/>
      <c r="AZ64" s="99"/>
      <c r="BA64" s="38"/>
      <c r="BB64" s="94"/>
      <c r="BC64" s="100"/>
      <c r="BD64" s="37">
        <f>BF$16</f>
        <v>10</v>
      </c>
      <c r="BE64" s="38">
        <f>BG$16</f>
        <v>24</v>
      </c>
      <c r="BF64" s="98"/>
      <c r="BG64" s="29">
        <v>40</v>
      </c>
      <c r="BH64" s="38">
        <f t="shared" ref="BH64:BH66" si="234">ROUNDUP(BE64/BG64,0)</f>
        <v>1</v>
      </c>
      <c r="BI64" s="38">
        <f t="shared" ref="BI64:BI66" si="235">BH64*$E64</f>
        <v>0.25</v>
      </c>
      <c r="BJ64" s="29"/>
      <c r="BK64" s="38">
        <f t="shared" ref="BK64:BK102" si="236">IFERROR(IF(ISERROR(FIND(",",BJ64)),IF(LEN(BJ64)&gt;0,BH64-1,BH64),BH64-1-(LEN(BJ64)-LEN(SUBSTITUTE(BJ64,",","")))),"")</f>
        <v>1</v>
      </c>
      <c r="BL64" s="38">
        <f t="shared" ref="BL64:BL68" si="237">BK64*$D64/10</f>
        <v>3.2</v>
      </c>
      <c r="BM64" s="47">
        <f t="shared" ref="BM64:BM66" si="238">IF($C64="C",$B64*ROUNDUP(BE64/BG64,0),IF($C64="L",2*$B64*ROUNDUP(BE64/BG64,0),0))</f>
        <v>3</v>
      </c>
      <c r="BN64" s="32"/>
      <c r="BO64" s="94"/>
      <c r="BP64" s="94"/>
      <c r="BQ64" s="94"/>
      <c r="BR64" s="99"/>
      <c r="BS64" s="99"/>
      <c r="BT64" s="99"/>
      <c r="BU64" s="38"/>
      <c r="BV64" s="94"/>
      <c r="BW64" s="100"/>
      <c r="BX64" s="41">
        <f>BZ$16</f>
        <v>11</v>
      </c>
      <c r="BY64" s="38">
        <f>CA$16</f>
        <v>24</v>
      </c>
      <c r="BZ64" s="98"/>
      <c r="CA64" s="29">
        <v>40</v>
      </c>
      <c r="CB64" s="38">
        <f t="shared" ref="CB64:CB66" si="239">ROUNDUP(BY64/CA64,0)</f>
        <v>1</v>
      </c>
      <c r="CC64" s="38">
        <f t="shared" ref="CC64:CC66" si="240">CB64*$E64</f>
        <v>0.25</v>
      </c>
      <c r="CD64" s="29"/>
      <c r="CE64" s="38">
        <f t="shared" ref="CE64:CE102" si="241">IFERROR(IF(ISERROR(FIND(",",CD64)),IF(LEN(CD64)&gt;0,CB64-1,CB64),CB64-1-(LEN(CD64)-LEN(SUBSTITUTE(CD64,",","")))),"")</f>
        <v>1</v>
      </c>
      <c r="CF64" s="38">
        <f t="shared" ref="CF64:CF66" si="242">CE64*$D64/10</f>
        <v>3.2</v>
      </c>
      <c r="CG64" s="47">
        <f t="shared" ref="CG64:CG66" si="243">IF($C64="C",$B64*ROUNDUP(BY64/CA64,0),IF($C64="L",2*$B64*ROUNDUP(BY64/CA64,0),0))</f>
        <v>3</v>
      </c>
      <c r="CH64" s="32"/>
      <c r="CI64" s="94"/>
      <c r="CJ64" s="94"/>
      <c r="CK64" s="94"/>
      <c r="CL64" s="99"/>
      <c r="CM64" s="99"/>
      <c r="CN64" s="99"/>
      <c r="CO64" s="38"/>
      <c r="CP64" s="94"/>
      <c r="CQ64" s="100"/>
      <c r="CR64" s="37">
        <f>CT$16</f>
        <v>12</v>
      </c>
      <c r="CS64" s="38">
        <f>CU$16</f>
        <v>24</v>
      </c>
      <c r="CT64" s="98"/>
      <c r="CU64" s="29">
        <v>40</v>
      </c>
      <c r="CV64" s="38">
        <f t="shared" ref="CV64:CV66" si="244">ROUNDUP(CS64/CU64,0)</f>
        <v>1</v>
      </c>
      <c r="CW64" s="38">
        <f t="shared" ref="CW64:CW66" si="245">CV64*$E64</f>
        <v>0.25</v>
      </c>
      <c r="CX64" s="29"/>
      <c r="CY64" s="38">
        <f t="shared" ref="CY64:CY102" si="246">IFERROR(IF(ISERROR(FIND(",",CX64)),IF(LEN(CX64)&gt;0,CV64-1,CV64),CV64-1-(LEN(CX64)-LEN(SUBSTITUTE(CX64,",","")))),"")</f>
        <v>1</v>
      </c>
      <c r="CZ64" s="38">
        <f t="shared" ref="CZ64:CZ68" si="247">CY64*$D64/10</f>
        <v>3.2</v>
      </c>
      <c r="DA64" s="47">
        <f t="shared" ref="DA64:DA66" si="248">IF($C64="C",$B64*ROUNDUP(CS64/CU64,0),IF($C64="L",2*$B64*ROUNDUP(CS64/CU64,0),0))</f>
        <v>3</v>
      </c>
      <c r="DB64" s="32"/>
      <c r="DC64" s="94"/>
      <c r="DD64" s="94"/>
      <c r="DE64" s="94"/>
      <c r="DF64" s="99"/>
      <c r="DG64" s="99"/>
      <c r="DH64" s="99"/>
      <c r="DI64" s="38"/>
      <c r="DJ64" s="94"/>
      <c r="DK64" s="100"/>
      <c r="DL64" s="41">
        <f>DN$16</f>
        <v>13</v>
      </c>
      <c r="DM64" s="38">
        <f>DO$16</f>
        <v>24</v>
      </c>
      <c r="DN64" s="98"/>
      <c r="DO64" s="29">
        <v>40</v>
      </c>
      <c r="DP64" s="38">
        <f t="shared" ref="DP64:DP66" si="249">ROUNDUP(DM64/DO64,0)</f>
        <v>1</v>
      </c>
      <c r="DQ64" s="38">
        <f t="shared" ref="DQ64:DQ66" si="250">DP64*$E64</f>
        <v>0.25</v>
      </c>
      <c r="DR64" s="29"/>
      <c r="DS64" s="38">
        <f t="shared" ref="DS64:DS102" si="251">IFERROR(IF(ISERROR(FIND(",",DR64)),IF(LEN(DR64)&gt;0,DP64-1,DP64),DP64-1-(LEN(DR64)-LEN(SUBSTITUTE(DR64,",","")))),"")</f>
        <v>1</v>
      </c>
      <c r="DT64" s="38">
        <f t="shared" ref="DT64:DT66" si="252">DS64*$D64/10</f>
        <v>3.2</v>
      </c>
      <c r="DU64" s="47">
        <f t="shared" ref="DU64:DU66" si="253">IF($C64="C",$B64*ROUNDUP(DM64/DO64,0),IF($C64="L",2*$B64*ROUNDUP(DM64/DO64,0),0))</f>
        <v>3</v>
      </c>
      <c r="DV64" s="32"/>
      <c r="DW64" s="94"/>
      <c r="DX64" s="94"/>
      <c r="DY64" s="94"/>
      <c r="DZ64" s="99"/>
      <c r="EA64" s="99"/>
      <c r="EB64" s="99"/>
      <c r="EC64" s="38"/>
      <c r="ED64" s="94"/>
      <c r="EE64" s="100"/>
      <c r="EF64" s="37">
        <f>EH$16</f>
        <v>14</v>
      </c>
      <c r="EG64" s="38">
        <f>EI$16</f>
        <v>24</v>
      </c>
      <c r="EH64" s="98"/>
      <c r="EI64" s="29">
        <v>40</v>
      </c>
      <c r="EJ64" s="38">
        <f t="shared" ref="EJ64:EJ66" si="254">ROUNDUP(EG64/EI64,0)</f>
        <v>1</v>
      </c>
      <c r="EK64" s="38">
        <f t="shared" ref="EK64:EK66" si="255">EJ64*$E64</f>
        <v>0.25</v>
      </c>
      <c r="EL64" s="29"/>
      <c r="EM64" s="38">
        <f t="shared" ref="EM64:EM102" si="256">IFERROR(IF(ISERROR(FIND(",",EL64)),IF(LEN(EL64)&gt;0,EJ64-1,EJ64),EJ64-1-(LEN(EL64)-LEN(SUBSTITUTE(EL64,",","")))),"")</f>
        <v>1</v>
      </c>
      <c r="EN64" s="38">
        <f t="shared" ref="EN64:EN68" si="257">EM64*$D64/10</f>
        <v>3.2</v>
      </c>
      <c r="EO64" s="47">
        <f t="shared" ref="EO64:EO66" si="258">IF($C64="C",$B64*ROUNDUP(EG64/EI64,0),IF($C64="L",2*$B64*ROUNDUP(EG64/EI64,0),0))</f>
        <v>3</v>
      </c>
      <c r="EP64" s="32"/>
      <c r="EQ64" s="94"/>
      <c r="ER64" s="94"/>
      <c r="ES64" s="94"/>
      <c r="ET64" s="99"/>
      <c r="EU64" s="99"/>
      <c r="EV64" s="99"/>
      <c r="EW64" s="38"/>
      <c r="EX64" s="94"/>
      <c r="EY64" s="100"/>
      <c r="EZ64" s="41">
        <f>FB$16</f>
        <v>15</v>
      </c>
      <c r="FA64" s="38">
        <f>FC$16</f>
        <v>24</v>
      </c>
      <c r="FB64" s="98"/>
      <c r="FC64" s="29">
        <v>40</v>
      </c>
      <c r="FD64" s="38">
        <f t="shared" ref="FD64:FD66" si="259">ROUNDUP(FA64/FC64,0)</f>
        <v>1</v>
      </c>
      <c r="FE64" s="38">
        <f t="shared" ref="FE64:FE66" si="260">FD64*$E64</f>
        <v>0.25</v>
      </c>
      <c r="FF64" s="29"/>
      <c r="FG64" s="38">
        <f t="shared" ref="FG64:FG102" si="261">IFERROR(IF(ISERROR(FIND(",",FF64)),IF(LEN(FF64)&gt;0,FD64-1,FD64),FD64-1-(LEN(FF64)-LEN(SUBSTITUTE(FF64,",","")))),"")</f>
        <v>1</v>
      </c>
      <c r="FH64" s="38">
        <f t="shared" ref="FH64:FH66" si="262">FG64*$D64/10</f>
        <v>3.2</v>
      </c>
      <c r="FI64" s="47">
        <f t="shared" ref="FI64:FI66" si="263">IF($C64="C",$B64*ROUNDUP(FA64/FC64,0),IF($C64="L",2*$B64*ROUNDUP(FA64/FC64,0),0))</f>
        <v>3</v>
      </c>
      <c r="FJ64" s="32"/>
      <c r="FK64" s="94"/>
      <c r="FL64" s="94"/>
      <c r="FM64" s="94"/>
      <c r="FN64" s="99"/>
      <c r="FO64" s="99"/>
      <c r="FP64" s="99"/>
      <c r="FQ64" s="38"/>
      <c r="FR64" s="94"/>
      <c r="FS64" s="100"/>
      <c r="FT64" s="37">
        <f>FV$16</f>
        <v>16</v>
      </c>
      <c r="FU64" s="38">
        <f>FW$16</f>
        <v>24</v>
      </c>
      <c r="FV64" s="98"/>
      <c r="FW64" s="29">
        <v>40</v>
      </c>
      <c r="FX64" s="38">
        <f t="shared" ref="FX64:FX66" si="264">ROUNDUP(FU64/FW64,0)</f>
        <v>1</v>
      </c>
      <c r="FY64" s="38">
        <f t="shared" ref="FY64:FY66" si="265">FX64*$E64</f>
        <v>0.25</v>
      </c>
      <c r="FZ64" s="29"/>
      <c r="GA64" s="38">
        <f t="shared" ref="GA64:GA102" si="266">IFERROR(IF(ISERROR(FIND(",",FZ64)),IF(LEN(FZ64)&gt;0,FX64-1,FX64),FX64-1-(LEN(FZ64)-LEN(SUBSTITUTE(FZ64,",","")))),"")</f>
        <v>1</v>
      </c>
      <c r="GB64" s="38">
        <f t="shared" ref="GB64:GB68" si="267">GA64*$D64/10</f>
        <v>3.2</v>
      </c>
      <c r="GC64" s="47">
        <f t="shared" ref="GC64:GC66" si="268">IF($C64="C",$B64*ROUNDUP(FU64/FW64,0),IF($C64="L",2*$B64*ROUNDUP(FU64/FW64,0),0))</f>
        <v>3</v>
      </c>
      <c r="GD64" s="32"/>
      <c r="GE64" s="94"/>
      <c r="GF64" s="94"/>
      <c r="GG64" s="94"/>
      <c r="GH64" s="99"/>
      <c r="GI64" s="99"/>
      <c r="GJ64" s="99"/>
      <c r="GK64" s="38"/>
      <c r="GL64" s="94"/>
      <c r="GM64" s="100"/>
      <c r="GN64" s="41">
        <f>GP$16</f>
        <v>17</v>
      </c>
      <c r="GO64" s="38">
        <f>GQ$16</f>
        <v>24</v>
      </c>
      <c r="GP64" s="98"/>
      <c r="GQ64" s="29">
        <v>40</v>
      </c>
      <c r="GR64" s="38">
        <f t="shared" ref="GR64:GR66" si="269">ROUNDUP(GO64/GQ64,0)</f>
        <v>1</v>
      </c>
      <c r="GS64" s="38">
        <f t="shared" ref="GS64:GS66" si="270">GR64*$E64</f>
        <v>0.25</v>
      </c>
      <c r="GT64" s="29"/>
      <c r="GU64" s="38">
        <f t="shared" ref="GU64:GU102" si="271">IFERROR(IF(ISERROR(FIND(",",GT64)),IF(LEN(GT64)&gt;0,GR64-1,GR64),GR64-1-(LEN(GT64)-LEN(SUBSTITUTE(GT64,",","")))),"")</f>
        <v>1</v>
      </c>
      <c r="GV64" s="38">
        <f t="shared" ref="GV64:GV66" si="272">GU64*$D64/10</f>
        <v>3.2</v>
      </c>
      <c r="GW64" s="47">
        <f t="shared" ref="GW64:GW66" si="273">IF($C64="C",$B64*ROUNDUP(GO64/GQ64,0),IF($C64="L",2*$B64*ROUNDUP(GO64/GQ64,0),0))</f>
        <v>3</v>
      </c>
      <c r="GX64" s="32"/>
      <c r="GY64" s="94"/>
      <c r="GZ64" s="94"/>
      <c r="HA64" s="94"/>
      <c r="HB64" s="99"/>
      <c r="HC64" s="99"/>
      <c r="HD64" s="99"/>
      <c r="HE64" s="38"/>
      <c r="HF64" s="94"/>
      <c r="HG64" s="100"/>
      <c r="HH64" s="37">
        <f>HJ$16</f>
        <v>18</v>
      </c>
      <c r="HI64" s="38">
        <f>HK$16</f>
        <v>24</v>
      </c>
      <c r="HJ64" s="98"/>
      <c r="HK64" s="29">
        <v>40</v>
      </c>
      <c r="HL64" s="38">
        <f t="shared" ref="HL64:HL66" si="274">ROUNDUP(HI64/HK64,0)</f>
        <v>1</v>
      </c>
      <c r="HM64" s="38">
        <f t="shared" ref="HM64:HM66" si="275">HL64*$E64</f>
        <v>0.25</v>
      </c>
      <c r="HN64" s="29"/>
      <c r="HO64" s="38">
        <f t="shared" ref="HO64:HO102" si="276">IFERROR(IF(ISERROR(FIND(",",HN64)),IF(LEN(HN64)&gt;0,HL64-1,HL64),HL64-1-(LEN(HN64)-LEN(SUBSTITUTE(HN64,",","")))),"")</f>
        <v>1</v>
      </c>
      <c r="HP64" s="38">
        <f t="shared" ref="HP64:HP68" si="277">HO64*$D64/10</f>
        <v>3.2</v>
      </c>
      <c r="HQ64" s="47">
        <f t="shared" ref="HQ64:HQ66" si="278">IF($C64="C",$B64*ROUNDUP(HI64/HK64,0),IF($C64="L",2*$B64*ROUNDUP(HI64/HK64,0),0))</f>
        <v>3</v>
      </c>
      <c r="HR64" s="32"/>
      <c r="HS64" s="94"/>
      <c r="HT64" s="94"/>
      <c r="HU64" s="94"/>
      <c r="HV64" s="99"/>
      <c r="HW64" s="99"/>
      <c r="HX64" s="99"/>
      <c r="HY64" s="38"/>
      <c r="HZ64" s="94"/>
      <c r="IA64" s="100"/>
      <c r="IB64" s="41">
        <f>ID$16</f>
        <v>19</v>
      </c>
      <c r="IC64" s="38">
        <f>IE$16</f>
        <v>24</v>
      </c>
      <c r="ID64" s="98"/>
      <c r="IE64" s="29">
        <v>40</v>
      </c>
      <c r="IF64" s="38">
        <f t="shared" ref="IF64:IF66" si="279">ROUNDUP(IC64/IE64,0)</f>
        <v>1</v>
      </c>
      <c r="IG64" s="38">
        <f t="shared" ref="IG64:IG66" si="280">IF64*$E64</f>
        <v>0.25</v>
      </c>
      <c r="IH64" s="29"/>
      <c r="II64" s="38">
        <f t="shared" ref="II64:II102" si="281">IFERROR(IF(ISERROR(FIND(",",IH64)),IF(LEN(IH64)&gt;0,IF64-1,IF64),IF64-1-(LEN(IH64)-LEN(SUBSTITUTE(IH64,",","")))),"")</f>
        <v>1</v>
      </c>
      <c r="IJ64" s="38">
        <f t="shared" ref="IJ64:IJ66" si="282">II64*$D64/10</f>
        <v>3.2</v>
      </c>
      <c r="IK64" s="47">
        <f t="shared" ref="IK64:IK66" si="283">IF($C64="C",$B64*ROUNDUP(IC64/IE64,0),IF($C64="L",2*$B64*ROUNDUP(IC64/IE64,0),0))</f>
        <v>3</v>
      </c>
      <c r="IL64" s="32"/>
      <c r="IM64" s="94"/>
      <c r="IN64" s="94"/>
      <c r="IO64" s="94"/>
      <c r="IP64" s="99"/>
      <c r="IQ64" s="99"/>
      <c r="IR64" s="99"/>
      <c r="IS64" s="38"/>
      <c r="IT64" s="94"/>
      <c r="IU64" s="100"/>
      <c r="IV64" s="37">
        <f>IX$16</f>
        <v>20</v>
      </c>
      <c r="IW64" s="38">
        <f>IY$16</f>
        <v>24</v>
      </c>
      <c r="IX64" s="98"/>
      <c r="IY64" s="29">
        <v>40</v>
      </c>
      <c r="IZ64" s="38">
        <f t="shared" ref="IZ64:IZ66" si="284">ROUNDUP(IW64/IY64,0)</f>
        <v>1</v>
      </c>
      <c r="JA64" s="38">
        <f t="shared" ref="JA64:JA66" si="285">IZ64*$E64</f>
        <v>0.25</v>
      </c>
      <c r="JB64" s="29"/>
      <c r="JC64" s="38">
        <f t="shared" ref="JC64:JC102" si="286">IFERROR(IF(ISERROR(FIND(",",JB64)),IF(LEN(JB64)&gt;0,IZ64-1,IZ64),IZ64-1-(LEN(JB64)-LEN(SUBSTITUTE(JB64,",","")))),"")</f>
        <v>1</v>
      </c>
      <c r="JD64" s="38">
        <f t="shared" ref="JD64:JD68" si="287">JC64*$D64/10</f>
        <v>3.2</v>
      </c>
      <c r="JE64" s="47">
        <f t="shared" ref="JE64:JE66" si="288">IF($C64="C",$B64*ROUNDUP(IW64/IY64,0),IF($C64="L",2*$B64*ROUNDUP(IW64/IY64,0),0))</f>
        <v>3</v>
      </c>
      <c r="JF64" s="32"/>
      <c r="JG64" s="94"/>
      <c r="JH64" s="94"/>
      <c r="JI64" s="94"/>
      <c r="JJ64" s="99"/>
      <c r="JK64" s="99"/>
      <c r="JL64" s="99"/>
      <c r="JM64" s="38"/>
      <c r="JN64" s="94"/>
      <c r="JO64" s="100"/>
    </row>
    <row r="65" spans="1:275" x14ac:dyDescent="0.2">
      <c r="A65" s="93" t="s">
        <v>137</v>
      </c>
      <c r="B65" s="35">
        <v>4</v>
      </c>
      <c r="C65" s="35" t="s">
        <v>26</v>
      </c>
      <c r="D65" s="35">
        <v>88</v>
      </c>
      <c r="E65" s="36">
        <v>0.25</v>
      </c>
      <c r="F65" s="32"/>
      <c r="G65" s="94"/>
      <c r="H65" s="94"/>
      <c r="I65" s="94"/>
      <c r="J65" s="94"/>
      <c r="K65" s="99"/>
      <c r="M65" s="94"/>
      <c r="N65" s="94"/>
      <c r="O65" s="100"/>
      <c r="P65" s="37">
        <f t="shared" ref="P65:P68" si="289">$R$16</f>
        <v>8</v>
      </c>
      <c r="Q65" s="38">
        <v>21</v>
      </c>
      <c r="R65" s="98"/>
      <c r="S65" s="29">
        <v>8</v>
      </c>
      <c r="T65" s="38">
        <f t="shared" si="225"/>
        <v>3</v>
      </c>
      <c r="U65" s="38">
        <f t="shared" si="226"/>
        <v>0.75</v>
      </c>
      <c r="V65" s="29"/>
      <c r="W65" s="38">
        <f t="shared" si="61"/>
        <v>3</v>
      </c>
      <c r="X65" s="38">
        <f t="shared" si="227"/>
        <v>26.4</v>
      </c>
      <c r="Y65" s="47">
        <f t="shared" si="228"/>
        <v>24</v>
      </c>
      <c r="Z65" s="32"/>
      <c r="AA65" s="94"/>
      <c r="AB65" s="94"/>
      <c r="AC65" s="94"/>
      <c r="AD65" s="99"/>
      <c r="AE65" s="99"/>
      <c r="AF65" s="99"/>
      <c r="AG65" s="38"/>
      <c r="AH65" s="94"/>
      <c r="AI65" s="100"/>
      <c r="AJ65" s="37">
        <f>AL$16</f>
        <v>9</v>
      </c>
      <c r="AK65" s="38">
        <f t="shared" ref="AK65:AK68" si="290">AM$16</f>
        <v>30</v>
      </c>
      <c r="AL65" s="98"/>
      <c r="AM65" s="29">
        <v>8</v>
      </c>
      <c r="AN65" s="38">
        <f t="shared" si="229"/>
        <v>4</v>
      </c>
      <c r="AO65" s="38">
        <f t="shared" si="230"/>
        <v>1</v>
      </c>
      <c r="AP65" s="29"/>
      <c r="AQ65" s="38">
        <f t="shared" si="231"/>
        <v>4</v>
      </c>
      <c r="AR65" s="38">
        <f t="shared" si="232"/>
        <v>35.200000000000003</v>
      </c>
      <c r="AS65" s="47">
        <f t="shared" si="233"/>
        <v>32</v>
      </c>
      <c r="AT65" s="32"/>
      <c r="AU65" s="94"/>
      <c r="AV65" s="94"/>
      <c r="AW65" s="94"/>
      <c r="AX65" s="99"/>
      <c r="AY65" s="99"/>
      <c r="AZ65" s="99"/>
      <c r="BA65" s="38"/>
      <c r="BB65" s="94"/>
      <c r="BC65" s="100"/>
      <c r="BD65" s="37">
        <f>BF$16</f>
        <v>10</v>
      </c>
      <c r="BE65" s="38">
        <f t="shared" ref="BE65:BE68" si="291">BG$16</f>
        <v>24</v>
      </c>
      <c r="BF65" s="98"/>
      <c r="BG65" s="29">
        <v>8</v>
      </c>
      <c r="BH65" s="38">
        <f t="shared" si="234"/>
        <v>3</v>
      </c>
      <c r="BI65" s="38">
        <f t="shared" si="235"/>
        <v>0.75</v>
      </c>
      <c r="BJ65" s="29"/>
      <c r="BK65" s="38">
        <f t="shared" si="236"/>
        <v>3</v>
      </c>
      <c r="BL65" s="38">
        <f t="shared" si="237"/>
        <v>26.4</v>
      </c>
      <c r="BM65" s="47">
        <f t="shared" si="238"/>
        <v>24</v>
      </c>
      <c r="BN65" s="32"/>
      <c r="BO65" s="94"/>
      <c r="BP65" s="94"/>
      <c r="BQ65" s="94"/>
      <c r="BR65" s="99"/>
      <c r="BS65" s="99"/>
      <c r="BT65" s="99"/>
      <c r="BU65" s="38"/>
      <c r="BV65" s="94"/>
      <c r="BW65" s="100"/>
      <c r="BX65" s="41">
        <f>BZ$16</f>
        <v>11</v>
      </c>
      <c r="BY65" s="38">
        <f t="shared" ref="BY65:BY68" si="292">CA$16</f>
        <v>24</v>
      </c>
      <c r="BZ65" s="98"/>
      <c r="CA65" s="29">
        <v>8</v>
      </c>
      <c r="CB65" s="38">
        <f t="shared" si="239"/>
        <v>3</v>
      </c>
      <c r="CC65" s="38">
        <f t="shared" si="240"/>
        <v>0.75</v>
      </c>
      <c r="CD65" s="29"/>
      <c r="CE65" s="38">
        <f t="shared" si="241"/>
        <v>3</v>
      </c>
      <c r="CF65" s="38">
        <f t="shared" si="242"/>
        <v>26.4</v>
      </c>
      <c r="CG65" s="47">
        <f t="shared" si="243"/>
        <v>24</v>
      </c>
      <c r="CH65" s="32"/>
      <c r="CI65" s="94"/>
      <c r="CJ65" s="94"/>
      <c r="CK65" s="94"/>
      <c r="CL65" s="99"/>
      <c r="CM65" s="99"/>
      <c r="CN65" s="99"/>
      <c r="CO65" s="38"/>
      <c r="CP65" s="94"/>
      <c r="CQ65" s="100"/>
      <c r="CR65" s="37">
        <f>CT$16</f>
        <v>12</v>
      </c>
      <c r="CS65" s="38">
        <f t="shared" ref="CS65:CS66" si="293">CU$16</f>
        <v>24</v>
      </c>
      <c r="CT65" s="98"/>
      <c r="CU65" s="29">
        <v>8</v>
      </c>
      <c r="CV65" s="38">
        <f t="shared" si="244"/>
        <v>3</v>
      </c>
      <c r="CW65" s="38">
        <f t="shared" si="245"/>
        <v>0.75</v>
      </c>
      <c r="CX65" s="29"/>
      <c r="CY65" s="38">
        <f t="shared" si="246"/>
        <v>3</v>
      </c>
      <c r="CZ65" s="38">
        <f t="shared" si="247"/>
        <v>26.4</v>
      </c>
      <c r="DA65" s="47">
        <f t="shared" si="248"/>
        <v>24</v>
      </c>
      <c r="DB65" s="32"/>
      <c r="DC65" s="94"/>
      <c r="DD65" s="94"/>
      <c r="DE65" s="94"/>
      <c r="DF65" s="99"/>
      <c r="DG65" s="99"/>
      <c r="DH65" s="99"/>
      <c r="DI65" s="38"/>
      <c r="DJ65" s="94"/>
      <c r="DK65" s="100"/>
      <c r="DL65" s="41">
        <f>DN$16</f>
        <v>13</v>
      </c>
      <c r="DM65" s="38">
        <f t="shared" ref="DM65:DM66" si="294">DO$16</f>
        <v>24</v>
      </c>
      <c r="DN65" s="98"/>
      <c r="DO65" s="29">
        <v>8</v>
      </c>
      <c r="DP65" s="38">
        <f t="shared" si="249"/>
        <v>3</v>
      </c>
      <c r="DQ65" s="38">
        <f t="shared" si="250"/>
        <v>0.75</v>
      </c>
      <c r="DR65" s="29"/>
      <c r="DS65" s="38">
        <f t="shared" si="251"/>
        <v>3</v>
      </c>
      <c r="DT65" s="38">
        <f t="shared" si="252"/>
        <v>26.4</v>
      </c>
      <c r="DU65" s="47">
        <f t="shared" si="253"/>
        <v>24</v>
      </c>
      <c r="DV65" s="32"/>
      <c r="DW65" s="94"/>
      <c r="DX65" s="94"/>
      <c r="DY65" s="94"/>
      <c r="DZ65" s="99"/>
      <c r="EA65" s="99"/>
      <c r="EB65" s="99"/>
      <c r="EC65" s="38"/>
      <c r="ED65" s="94"/>
      <c r="EE65" s="100"/>
      <c r="EF65" s="37">
        <f>EH$16</f>
        <v>14</v>
      </c>
      <c r="EG65" s="38">
        <f t="shared" ref="EG65:EG66" si="295">EI$16</f>
        <v>24</v>
      </c>
      <c r="EH65" s="98"/>
      <c r="EI65" s="29">
        <v>8</v>
      </c>
      <c r="EJ65" s="38">
        <f t="shared" si="254"/>
        <v>3</v>
      </c>
      <c r="EK65" s="38">
        <f t="shared" si="255"/>
        <v>0.75</v>
      </c>
      <c r="EL65" s="29"/>
      <c r="EM65" s="38">
        <f t="shared" si="256"/>
        <v>3</v>
      </c>
      <c r="EN65" s="38">
        <f t="shared" si="257"/>
        <v>26.4</v>
      </c>
      <c r="EO65" s="47">
        <f t="shared" si="258"/>
        <v>24</v>
      </c>
      <c r="EP65" s="32"/>
      <c r="EQ65" s="94"/>
      <c r="ER65" s="94"/>
      <c r="ES65" s="94"/>
      <c r="ET65" s="99"/>
      <c r="EU65" s="99"/>
      <c r="EV65" s="99"/>
      <c r="EW65" s="38"/>
      <c r="EX65" s="94"/>
      <c r="EY65" s="100"/>
      <c r="EZ65" s="41">
        <f>FB$16</f>
        <v>15</v>
      </c>
      <c r="FA65" s="38">
        <f t="shared" ref="FA65:FA66" si="296">FC$16</f>
        <v>24</v>
      </c>
      <c r="FB65" s="98"/>
      <c r="FC65" s="29">
        <v>8</v>
      </c>
      <c r="FD65" s="38">
        <f t="shared" si="259"/>
        <v>3</v>
      </c>
      <c r="FE65" s="38">
        <f t="shared" si="260"/>
        <v>0.75</v>
      </c>
      <c r="FF65" s="29"/>
      <c r="FG65" s="38">
        <f t="shared" si="261"/>
        <v>3</v>
      </c>
      <c r="FH65" s="38">
        <f t="shared" si="262"/>
        <v>26.4</v>
      </c>
      <c r="FI65" s="47">
        <f t="shared" si="263"/>
        <v>24</v>
      </c>
      <c r="FJ65" s="32"/>
      <c r="FK65" s="94"/>
      <c r="FL65" s="94"/>
      <c r="FM65" s="94"/>
      <c r="FN65" s="99"/>
      <c r="FO65" s="99"/>
      <c r="FP65" s="99"/>
      <c r="FQ65" s="38"/>
      <c r="FR65" s="94"/>
      <c r="FS65" s="100"/>
      <c r="FT65" s="37">
        <f>FV$16</f>
        <v>16</v>
      </c>
      <c r="FU65" s="38">
        <f t="shared" ref="FU65:FU66" si="297">FW$16</f>
        <v>24</v>
      </c>
      <c r="FV65" s="98"/>
      <c r="FW65" s="29">
        <v>8</v>
      </c>
      <c r="FX65" s="38">
        <f t="shared" si="264"/>
        <v>3</v>
      </c>
      <c r="FY65" s="38">
        <f t="shared" si="265"/>
        <v>0.75</v>
      </c>
      <c r="FZ65" s="29"/>
      <c r="GA65" s="38">
        <f t="shared" si="266"/>
        <v>3</v>
      </c>
      <c r="GB65" s="38">
        <f t="shared" si="267"/>
        <v>26.4</v>
      </c>
      <c r="GC65" s="47">
        <f t="shared" si="268"/>
        <v>24</v>
      </c>
      <c r="GD65" s="32"/>
      <c r="GE65" s="94"/>
      <c r="GF65" s="94"/>
      <c r="GG65" s="94"/>
      <c r="GH65" s="99"/>
      <c r="GI65" s="99"/>
      <c r="GJ65" s="99"/>
      <c r="GK65" s="38"/>
      <c r="GL65" s="94"/>
      <c r="GM65" s="100"/>
      <c r="GN65" s="41">
        <f>GP$16</f>
        <v>17</v>
      </c>
      <c r="GO65" s="38">
        <f t="shared" ref="GO65:GO66" si="298">GQ$16</f>
        <v>24</v>
      </c>
      <c r="GP65" s="98"/>
      <c r="GQ65" s="29">
        <v>8</v>
      </c>
      <c r="GR65" s="38">
        <f t="shared" si="269"/>
        <v>3</v>
      </c>
      <c r="GS65" s="38">
        <f t="shared" si="270"/>
        <v>0.75</v>
      </c>
      <c r="GT65" s="29"/>
      <c r="GU65" s="38">
        <f t="shared" si="271"/>
        <v>3</v>
      </c>
      <c r="GV65" s="38">
        <f t="shared" si="272"/>
        <v>26.4</v>
      </c>
      <c r="GW65" s="47">
        <f t="shared" si="273"/>
        <v>24</v>
      </c>
      <c r="GX65" s="32"/>
      <c r="GY65" s="94"/>
      <c r="GZ65" s="94"/>
      <c r="HA65" s="94"/>
      <c r="HB65" s="99"/>
      <c r="HC65" s="99"/>
      <c r="HD65" s="99"/>
      <c r="HE65" s="38"/>
      <c r="HF65" s="94"/>
      <c r="HG65" s="100"/>
      <c r="HH65" s="37">
        <f>HJ$16</f>
        <v>18</v>
      </c>
      <c r="HI65" s="38">
        <f t="shared" ref="HI65:HI66" si="299">HK$16</f>
        <v>24</v>
      </c>
      <c r="HJ65" s="98"/>
      <c r="HK65" s="29">
        <v>8</v>
      </c>
      <c r="HL65" s="38">
        <f t="shared" si="274"/>
        <v>3</v>
      </c>
      <c r="HM65" s="38">
        <f t="shared" si="275"/>
        <v>0.75</v>
      </c>
      <c r="HN65" s="29"/>
      <c r="HO65" s="38">
        <f t="shared" si="276"/>
        <v>3</v>
      </c>
      <c r="HP65" s="38">
        <f t="shared" si="277"/>
        <v>26.4</v>
      </c>
      <c r="HQ65" s="47">
        <f t="shared" si="278"/>
        <v>24</v>
      </c>
      <c r="HR65" s="32"/>
      <c r="HS65" s="94"/>
      <c r="HT65" s="94"/>
      <c r="HU65" s="94"/>
      <c r="HV65" s="99"/>
      <c r="HW65" s="99"/>
      <c r="HX65" s="99"/>
      <c r="HY65" s="38"/>
      <c r="HZ65" s="94"/>
      <c r="IA65" s="100"/>
      <c r="IB65" s="41">
        <f>ID$16</f>
        <v>19</v>
      </c>
      <c r="IC65" s="38">
        <f t="shared" ref="IC65:IC66" si="300">IE$16</f>
        <v>24</v>
      </c>
      <c r="ID65" s="98"/>
      <c r="IE65" s="29">
        <v>8</v>
      </c>
      <c r="IF65" s="38">
        <f t="shared" si="279"/>
        <v>3</v>
      </c>
      <c r="IG65" s="38">
        <f t="shared" si="280"/>
        <v>0.75</v>
      </c>
      <c r="IH65" s="29"/>
      <c r="II65" s="38">
        <f t="shared" si="281"/>
        <v>3</v>
      </c>
      <c r="IJ65" s="38">
        <f t="shared" si="282"/>
        <v>26.4</v>
      </c>
      <c r="IK65" s="47">
        <f t="shared" si="283"/>
        <v>24</v>
      </c>
      <c r="IL65" s="32"/>
      <c r="IM65" s="94"/>
      <c r="IN65" s="94"/>
      <c r="IO65" s="94"/>
      <c r="IP65" s="99"/>
      <c r="IQ65" s="99"/>
      <c r="IR65" s="99"/>
      <c r="IS65" s="38"/>
      <c r="IT65" s="94"/>
      <c r="IU65" s="100"/>
      <c r="IV65" s="37">
        <f>IX$16</f>
        <v>20</v>
      </c>
      <c r="IW65" s="38">
        <f t="shared" ref="IW65:IW66" si="301">IY$16</f>
        <v>24</v>
      </c>
      <c r="IX65" s="98"/>
      <c r="IY65" s="29">
        <v>8</v>
      </c>
      <c r="IZ65" s="38">
        <f t="shared" si="284"/>
        <v>3</v>
      </c>
      <c r="JA65" s="38">
        <f t="shared" si="285"/>
        <v>0.75</v>
      </c>
      <c r="JB65" s="29"/>
      <c r="JC65" s="38">
        <f t="shared" si="286"/>
        <v>3</v>
      </c>
      <c r="JD65" s="38">
        <f t="shared" si="287"/>
        <v>26.4</v>
      </c>
      <c r="JE65" s="47">
        <f t="shared" si="288"/>
        <v>24</v>
      </c>
      <c r="JF65" s="32"/>
      <c r="JG65" s="94"/>
      <c r="JH65" s="94"/>
      <c r="JI65" s="94"/>
      <c r="JJ65" s="99"/>
      <c r="JK65" s="99"/>
      <c r="JL65" s="99"/>
      <c r="JM65" s="38"/>
      <c r="JN65" s="94"/>
      <c r="JO65" s="100"/>
    </row>
    <row r="66" spans="1:275" x14ac:dyDescent="0.2">
      <c r="A66" s="93" t="s">
        <v>138</v>
      </c>
      <c r="B66" s="35">
        <v>2</v>
      </c>
      <c r="C66" s="35" t="s">
        <v>27</v>
      </c>
      <c r="D66" s="35">
        <v>60</v>
      </c>
      <c r="E66" s="36">
        <v>0.25</v>
      </c>
      <c r="F66" s="32"/>
      <c r="G66" s="94"/>
      <c r="H66" s="94"/>
      <c r="I66" s="94"/>
      <c r="J66" s="94"/>
      <c r="K66" s="99"/>
      <c r="M66" s="94"/>
      <c r="N66" s="94"/>
      <c r="O66" s="100"/>
      <c r="P66" s="37">
        <f t="shared" si="289"/>
        <v>8</v>
      </c>
      <c r="Q66" s="38">
        <v>21</v>
      </c>
      <c r="R66" s="98"/>
      <c r="S66" s="29">
        <v>8</v>
      </c>
      <c r="T66" s="38">
        <f t="shared" si="225"/>
        <v>3</v>
      </c>
      <c r="U66" s="38">
        <f t="shared" si="226"/>
        <v>0.75</v>
      </c>
      <c r="V66" s="29"/>
      <c r="W66" s="38">
        <f t="shared" si="61"/>
        <v>3</v>
      </c>
      <c r="X66" s="38">
        <f t="shared" si="227"/>
        <v>18</v>
      </c>
      <c r="Y66" s="47">
        <f t="shared" si="228"/>
        <v>0</v>
      </c>
      <c r="Z66" s="32"/>
      <c r="AA66" s="94"/>
      <c r="AB66" s="94"/>
      <c r="AC66" s="94"/>
      <c r="AD66" s="99"/>
      <c r="AE66" s="99"/>
      <c r="AF66" s="99"/>
      <c r="AG66" s="38"/>
      <c r="AH66" s="94"/>
      <c r="AI66" s="100"/>
      <c r="AJ66" s="37">
        <f>AL$16</f>
        <v>9</v>
      </c>
      <c r="AK66" s="38">
        <f t="shared" si="290"/>
        <v>30</v>
      </c>
      <c r="AL66" s="98"/>
      <c r="AM66" s="29">
        <v>8</v>
      </c>
      <c r="AN66" s="38">
        <f t="shared" si="229"/>
        <v>4</v>
      </c>
      <c r="AO66" s="38">
        <f t="shared" si="230"/>
        <v>1</v>
      </c>
      <c r="AP66" s="29"/>
      <c r="AQ66" s="38">
        <f t="shared" si="231"/>
        <v>4</v>
      </c>
      <c r="AR66" s="38">
        <f t="shared" si="232"/>
        <v>24</v>
      </c>
      <c r="AS66" s="47">
        <f t="shared" si="233"/>
        <v>0</v>
      </c>
      <c r="AT66" s="32"/>
      <c r="AU66" s="94"/>
      <c r="AV66" s="94"/>
      <c r="AW66" s="94"/>
      <c r="AX66" s="99"/>
      <c r="AY66" s="99"/>
      <c r="AZ66" s="99"/>
      <c r="BA66" s="38"/>
      <c r="BB66" s="94"/>
      <c r="BC66" s="100"/>
      <c r="BD66" s="37">
        <f>BF$16</f>
        <v>10</v>
      </c>
      <c r="BE66" s="38">
        <f t="shared" si="291"/>
        <v>24</v>
      </c>
      <c r="BF66" s="98"/>
      <c r="BG66" s="29">
        <v>8</v>
      </c>
      <c r="BH66" s="38">
        <f t="shared" si="234"/>
        <v>3</v>
      </c>
      <c r="BI66" s="38">
        <f t="shared" si="235"/>
        <v>0.75</v>
      </c>
      <c r="BJ66" s="29"/>
      <c r="BK66" s="38">
        <f t="shared" si="236"/>
        <v>3</v>
      </c>
      <c r="BL66" s="38">
        <f t="shared" si="237"/>
        <v>18</v>
      </c>
      <c r="BM66" s="47">
        <f t="shared" si="238"/>
        <v>0</v>
      </c>
      <c r="BN66" s="32"/>
      <c r="BO66" s="94"/>
      <c r="BP66" s="94"/>
      <c r="BQ66" s="94"/>
      <c r="BR66" s="99"/>
      <c r="BS66" s="99"/>
      <c r="BT66" s="99"/>
      <c r="BU66" s="38"/>
      <c r="BV66" s="94"/>
      <c r="BW66" s="100"/>
      <c r="BX66" s="41">
        <f>BZ$16</f>
        <v>11</v>
      </c>
      <c r="BY66" s="38">
        <f t="shared" si="292"/>
        <v>24</v>
      </c>
      <c r="BZ66" s="98"/>
      <c r="CA66" s="29">
        <v>8</v>
      </c>
      <c r="CB66" s="38">
        <f t="shared" si="239"/>
        <v>3</v>
      </c>
      <c r="CC66" s="38">
        <f t="shared" si="240"/>
        <v>0.75</v>
      </c>
      <c r="CD66" s="29"/>
      <c r="CE66" s="38">
        <f t="shared" si="241"/>
        <v>3</v>
      </c>
      <c r="CF66" s="38">
        <f t="shared" si="242"/>
        <v>18</v>
      </c>
      <c r="CG66" s="47">
        <f t="shared" si="243"/>
        <v>0</v>
      </c>
      <c r="CH66" s="32"/>
      <c r="CI66" s="94"/>
      <c r="CJ66" s="94"/>
      <c r="CK66" s="94"/>
      <c r="CL66" s="99"/>
      <c r="CM66" s="99"/>
      <c r="CN66" s="99"/>
      <c r="CO66" s="38"/>
      <c r="CP66" s="94"/>
      <c r="CQ66" s="100"/>
      <c r="CR66" s="37">
        <f>CT$16</f>
        <v>12</v>
      </c>
      <c r="CS66" s="38">
        <f t="shared" si="293"/>
        <v>24</v>
      </c>
      <c r="CT66" s="98"/>
      <c r="CU66" s="29">
        <v>8</v>
      </c>
      <c r="CV66" s="38">
        <f t="shared" si="244"/>
        <v>3</v>
      </c>
      <c r="CW66" s="38">
        <f t="shared" si="245"/>
        <v>0.75</v>
      </c>
      <c r="CX66" s="29"/>
      <c r="CY66" s="38">
        <f t="shared" si="246"/>
        <v>3</v>
      </c>
      <c r="CZ66" s="38">
        <f t="shared" si="247"/>
        <v>18</v>
      </c>
      <c r="DA66" s="47">
        <f t="shared" si="248"/>
        <v>0</v>
      </c>
      <c r="DB66" s="32"/>
      <c r="DC66" s="94"/>
      <c r="DD66" s="94"/>
      <c r="DE66" s="94"/>
      <c r="DF66" s="99"/>
      <c r="DG66" s="99"/>
      <c r="DH66" s="99"/>
      <c r="DI66" s="38"/>
      <c r="DJ66" s="94"/>
      <c r="DK66" s="100"/>
      <c r="DL66" s="41">
        <f>DN$16</f>
        <v>13</v>
      </c>
      <c r="DM66" s="38">
        <f t="shared" si="294"/>
        <v>24</v>
      </c>
      <c r="DN66" s="98"/>
      <c r="DO66" s="29">
        <v>8</v>
      </c>
      <c r="DP66" s="38">
        <f t="shared" si="249"/>
        <v>3</v>
      </c>
      <c r="DQ66" s="38">
        <f t="shared" si="250"/>
        <v>0.75</v>
      </c>
      <c r="DR66" s="29"/>
      <c r="DS66" s="38">
        <f t="shared" si="251"/>
        <v>3</v>
      </c>
      <c r="DT66" s="38">
        <f t="shared" si="252"/>
        <v>18</v>
      </c>
      <c r="DU66" s="47">
        <f t="shared" si="253"/>
        <v>0</v>
      </c>
      <c r="DV66" s="32"/>
      <c r="DW66" s="94"/>
      <c r="DX66" s="94"/>
      <c r="DY66" s="94"/>
      <c r="DZ66" s="99"/>
      <c r="EA66" s="99"/>
      <c r="EB66" s="99"/>
      <c r="EC66" s="38"/>
      <c r="ED66" s="94"/>
      <c r="EE66" s="100"/>
      <c r="EF66" s="37">
        <f>EH$16</f>
        <v>14</v>
      </c>
      <c r="EG66" s="38">
        <f t="shared" si="295"/>
        <v>24</v>
      </c>
      <c r="EH66" s="98"/>
      <c r="EI66" s="29">
        <v>8</v>
      </c>
      <c r="EJ66" s="38">
        <f t="shared" si="254"/>
        <v>3</v>
      </c>
      <c r="EK66" s="38">
        <f t="shared" si="255"/>
        <v>0.75</v>
      </c>
      <c r="EL66" s="29"/>
      <c r="EM66" s="38">
        <f t="shared" si="256"/>
        <v>3</v>
      </c>
      <c r="EN66" s="38">
        <f t="shared" si="257"/>
        <v>18</v>
      </c>
      <c r="EO66" s="47">
        <f t="shared" si="258"/>
        <v>0</v>
      </c>
      <c r="EP66" s="32"/>
      <c r="EQ66" s="94"/>
      <c r="ER66" s="94"/>
      <c r="ES66" s="94"/>
      <c r="ET66" s="99"/>
      <c r="EU66" s="99"/>
      <c r="EV66" s="99"/>
      <c r="EW66" s="38"/>
      <c r="EX66" s="94"/>
      <c r="EY66" s="100"/>
      <c r="EZ66" s="41">
        <f>FB$16</f>
        <v>15</v>
      </c>
      <c r="FA66" s="38">
        <f t="shared" si="296"/>
        <v>24</v>
      </c>
      <c r="FB66" s="98"/>
      <c r="FC66" s="29">
        <v>8</v>
      </c>
      <c r="FD66" s="38">
        <f t="shared" si="259"/>
        <v>3</v>
      </c>
      <c r="FE66" s="38">
        <f t="shared" si="260"/>
        <v>0.75</v>
      </c>
      <c r="FF66" s="29"/>
      <c r="FG66" s="38">
        <f t="shared" si="261"/>
        <v>3</v>
      </c>
      <c r="FH66" s="38">
        <f t="shared" si="262"/>
        <v>18</v>
      </c>
      <c r="FI66" s="47">
        <f t="shared" si="263"/>
        <v>0</v>
      </c>
      <c r="FJ66" s="32"/>
      <c r="FK66" s="94"/>
      <c r="FL66" s="94"/>
      <c r="FM66" s="94"/>
      <c r="FN66" s="99"/>
      <c r="FO66" s="99"/>
      <c r="FP66" s="99"/>
      <c r="FQ66" s="38"/>
      <c r="FR66" s="94"/>
      <c r="FS66" s="100"/>
      <c r="FT66" s="37">
        <f>FV$16</f>
        <v>16</v>
      </c>
      <c r="FU66" s="38">
        <f t="shared" si="297"/>
        <v>24</v>
      </c>
      <c r="FV66" s="98"/>
      <c r="FW66" s="29">
        <v>8</v>
      </c>
      <c r="FX66" s="38">
        <f t="shared" si="264"/>
        <v>3</v>
      </c>
      <c r="FY66" s="38">
        <f t="shared" si="265"/>
        <v>0.75</v>
      </c>
      <c r="FZ66" s="29"/>
      <c r="GA66" s="38">
        <f t="shared" si="266"/>
        <v>3</v>
      </c>
      <c r="GB66" s="38">
        <f t="shared" si="267"/>
        <v>18</v>
      </c>
      <c r="GC66" s="47">
        <f t="shared" si="268"/>
        <v>0</v>
      </c>
      <c r="GD66" s="32"/>
      <c r="GE66" s="94"/>
      <c r="GF66" s="94"/>
      <c r="GG66" s="94"/>
      <c r="GH66" s="99"/>
      <c r="GI66" s="99"/>
      <c r="GJ66" s="99"/>
      <c r="GK66" s="38"/>
      <c r="GL66" s="94"/>
      <c r="GM66" s="100"/>
      <c r="GN66" s="41">
        <f>GP$16</f>
        <v>17</v>
      </c>
      <c r="GO66" s="38">
        <f t="shared" si="298"/>
        <v>24</v>
      </c>
      <c r="GP66" s="98"/>
      <c r="GQ66" s="29">
        <v>8</v>
      </c>
      <c r="GR66" s="38">
        <f t="shared" si="269"/>
        <v>3</v>
      </c>
      <c r="GS66" s="38">
        <f t="shared" si="270"/>
        <v>0.75</v>
      </c>
      <c r="GT66" s="29"/>
      <c r="GU66" s="38">
        <f t="shared" si="271"/>
        <v>3</v>
      </c>
      <c r="GV66" s="38">
        <f t="shared" si="272"/>
        <v>18</v>
      </c>
      <c r="GW66" s="47">
        <f t="shared" si="273"/>
        <v>0</v>
      </c>
      <c r="GX66" s="32"/>
      <c r="GY66" s="94"/>
      <c r="GZ66" s="94"/>
      <c r="HA66" s="94"/>
      <c r="HB66" s="99"/>
      <c r="HC66" s="99"/>
      <c r="HD66" s="99"/>
      <c r="HE66" s="38"/>
      <c r="HF66" s="94"/>
      <c r="HG66" s="100"/>
      <c r="HH66" s="37">
        <f>HJ$16</f>
        <v>18</v>
      </c>
      <c r="HI66" s="38">
        <f t="shared" si="299"/>
        <v>24</v>
      </c>
      <c r="HJ66" s="98"/>
      <c r="HK66" s="29">
        <v>8</v>
      </c>
      <c r="HL66" s="38">
        <f t="shared" si="274"/>
        <v>3</v>
      </c>
      <c r="HM66" s="38">
        <f t="shared" si="275"/>
        <v>0.75</v>
      </c>
      <c r="HN66" s="29"/>
      <c r="HO66" s="38">
        <f t="shared" si="276"/>
        <v>3</v>
      </c>
      <c r="HP66" s="38">
        <f t="shared" si="277"/>
        <v>18</v>
      </c>
      <c r="HQ66" s="47">
        <f t="shared" si="278"/>
        <v>0</v>
      </c>
      <c r="HR66" s="32"/>
      <c r="HS66" s="94"/>
      <c r="HT66" s="94"/>
      <c r="HU66" s="94"/>
      <c r="HV66" s="99"/>
      <c r="HW66" s="99"/>
      <c r="HX66" s="99"/>
      <c r="HY66" s="38"/>
      <c r="HZ66" s="94"/>
      <c r="IA66" s="100"/>
      <c r="IB66" s="41">
        <f>ID$16</f>
        <v>19</v>
      </c>
      <c r="IC66" s="38">
        <f t="shared" si="300"/>
        <v>24</v>
      </c>
      <c r="ID66" s="98"/>
      <c r="IE66" s="29">
        <v>8</v>
      </c>
      <c r="IF66" s="38">
        <f t="shared" si="279"/>
        <v>3</v>
      </c>
      <c r="IG66" s="38">
        <f t="shared" si="280"/>
        <v>0.75</v>
      </c>
      <c r="IH66" s="29"/>
      <c r="II66" s="38">
        <f t="shared" si="281"/>
        <v>3</v>
      </c>
      <c r="IJ66" s="38">
        <f t="shared" si="282"/>
        <v>18</v>
      </c>
      <c r="IK66" s="47">
        <f t="shared" si="283"/>
        <v>0</v>
      </c>
      <c r="IL66" s="32"/>
      <c r="IM66" s="94"/>
      <c r="IN66" s="94"/>
      <c r="IO66" s="94"/>
      <c r="IP66" s="99"/>
      <c r="IQ66" s="99"/>
      <c r="IR66" s="99"/>
      <c r="IS66" s="38"/>
      <c r="IT66" s="94"/>
      <c r="IU66" s="100"/>
      <c r="IV66" s="37">
        <f>IX$16</f>
        <v>20</v>
      </c>
      <c r="IW66" s="38">
        <f t="shared" si="301"/>
        <v>24</v>
      </c>
      <c r="IX66" s="98"/>
      <c r="IY66" s="29">
        <v>8</v>
      </c>
      <c r="IZ66" s="38">
        <f t="shared" si="284"/>
        <v>3</v>
      </c>
      <c r="JA66" s="38">
        <f t="shared" si="285"/>
        <v>0.75</v>
      </c>
      <c r="JB66" s="29"/>
      <c r="JC66" s="38">
        <f t="shared" si="286"/>
        <v>3</v>
      </c>
      <c r="JD66" s="38">
        <f t="shared" si="287"/>
        <v>18</v>
      </c>
      <c r="JE66" s="47">
        <f t="shared" si="288"/>
        <v>0</v>
      </c>
      <c r="JF66" s="32"/>
      <c r="JG66" s="94"/>
      <c r="JH66" s="94"/>
      <c r="JI66" s="94"/>
      <c r="JJ66" s="99"/>
      <c r="JK66" s="99"/>
      <c r="JL66" s="99"/>
      <c r="JM66" s="38"/>
      <c r="JN66" s="94"/>
      <c r="JO66" s="100"/>
    </row>
    <row r="67" spans="1:275" x14ac:dyDescent="0.2">
      <c r="A67" s="93" t="s">
        <v>161</v>
      </c>
      <c r="B67" s="35">
        <v>3</v>
      </c>
      <c r="C67" s="35" t="s">
        <v>25</v>
      </c>
      <c r="D67" s="35">
        <v>32</v>
      </c>
      <c r="E67" s="36">
        <v>0.25</v>
      </c>
      <c r="F67" s="78"/>
      <c r="G67" s="94"/>
      <c r="H67" s="94"/>
      <c r="I67" s="94"/>
      <c r="J67" s="94"/>
      <c r="K67" s="99"/>
      <c r="M67" s="94"/>
      <c r="N67" s="94"/>
      <c r="O67" s="100"/>
      <c r="P67" s="32"/>
      <c r="Q67" s="94"/>
      <c r="R67" s="94"/>
      <c r="S67" s="94"/>
      <c r="T67" s="99"/>
      <c r="U67" s="99"/>
      <c r="V67" s="99"/>
      <c r="W67" s="38"/>
      <c r="X67" s="94"/>
      <c r="Y67" s="100"/>
      <c r="Z67" s="78">
        <f>AB$16</f>
        <v>8</v>
      </c>
      <c r="AA67" s="38">
        <f>AC$16</f>
        <v>30</v>
      </c>
      <c r="AB67" s="29"/>
      <c r="AC67" s="29">
        <v>40</v>
      </c>
      <c r="AD67" s="38">
        <f t="shared" ref="AD67" si="302">ROUNDUP(AA67/AC67,0)</f>
        <v>1</v>
      </c>
      <c r="AE67" s="38">
        <f t="shared" ref="AE67" si="303">AD67*$E67</f>
        <v>0.25</v>
      </c>
      <c r="AF67" s="29"/>
      <c r="AG67" s="38">
        <f t="shared" si="71"/>
        <v>1</v>
      </c>
      <c r="AH67" s="38">
        <f t="shared" ref="AH67:AH71" si="304">AG67*$D67/10</f>
        <v>3.2</v>
      </c>
      <c r="AI67" s="47">
        <f t="shared" ref="AI67" si="305">IF($C67="C",$B67*ROUNDUP(AA67/AC67,0),IF($C67="L",2*$B67*ROUNDUP(AA67/AC67,0),0))</f>
        <v>3</v>
      </c>
      <c r="AJ67" s="32"/>
      <c r="AK67" s="94"/>
      <c r="AL67" s="94"/>
      <c r="AM67" s="94"/>
      <c r="AN67" s="99"/>
      <c r="AO67" s="99"/>
      <c r="AP67" s="99"/>
      <c r="AQ67" s="38"/>
      <c r="AR67" s="94"/>
      <c r="AS67" s="100"/>
      <c r="AT67" s="78">
        <f>AV$16</f>
        <v>9</v>
      </c>
      <c r="AU67" s="38">
        <f>AW$16</f>
        <v>30</v>
      </c>
      <c r="AV67" s="29"/>
      <c r="AW67" s="29">
        <v>40</v>
      </c>
      <c r="AX67" s="38">
        <f t="shared" ref="AX67" si="306">ROUNDUP(AU67/AW67,0)</f>
        <v>1</v>
      </c>
      <c r="AY67" s="38">
        <f t="shared" ref="AY67" si="307">AX67*$E67</f>
        <v>0.25</v>
      </c>
      <c r="AZ67" s="29"/>
      <c r="BA67" s="38">
        <f t="shared" si="100"/>
        <v>1</v>
      </c>
      <c r="BB67" s="38">
        <f t="shared" ref="BB67:BB73" si="308">BA67*$D67/10</f>
        <v>3.2</v>
      </c>
      <c r="BC67" s="47">
        <f t="shared" ref="BC67" si="309">IF($C67="C",$B67*ROUNDUP(AU67/AW67,0),IF($C67="L",2*$B67*ROUNDUP(AU67/AW67,0),0))</f>
        <v>3</v>
      </c>
      <c r="BD67" s="32"/>
      <c r="BE67" s="94"/>
      <c r="BF67" s="94"/>
      <c r="BG67" s="94"/>
      <c r="BH67" s="99"/>
      <c r="BI67" s="99"/>
      <c r="BJ67" s="99"/>
      <c r="BK67" s="38"/>
      <c r="BL67" s="94"/>
      <c r="BM67" s="100"/>
      <c r="BN67" s="78">
        <f>BP$16</f>
        <v>10</v>
      </c>
      <c r="BO67" s="38">
        <f>BQ$16</f>
        <v>24</v>
      </c>
      <c r="BP67" s="29"/>
      <c r="BQ67" s="29">
        <v>40</v>
      </c>
      <c r="BR67" s="38">
        <f t="shared" ref="BR67" si="310">ROUNDUP(BO67/BQ67,0)</f>
        <v>1</v>
      </c>
      <c r="BS67" s="38">
        <f t="shared" ref="BS67" si="311">BR67*$E67</f>
        <v>0.25</v>
      </c>
      <c r="BT67" s="29"/>
      <c r="BU67" s="38">
        <f t="shared" si="144"/>
        <v>1</v>
      </c>
      <c r="BV67" s="38">
        <f t="shared" ref="BV67:BV73" si="312">BU67*$D67/10</f>
        <v>3.2</v>
      </c>
      <c r="BW67" s="47">
        <f t="shared" ref="BW67" si="313">IF($C67="C",$B67*ROUNDUP(BO67/BQ67,0),IF($C67="L",2*$B67*ROUNDUP(BO67/BQ67,0),0))</f>
        <v>3</v>
      </c>
      <c r="BX67" s="33"/>
      <c r="BY67" s="94"/>
      <c r="BZ67" s="94"/>
      <c r="CA67" s="94"/>
      <c r="CB67" s="99"/>
      <c r="CC67" s="99"/>
      <c r="CD67" s="99"/>
      <c r="CE67" s="38"/>
      <c r="CF67" s="94"/>
      <c r="CG67" s="100"/>
      <c r="CH67" s="78">
        <f>CJ$16</f>
        <v>11</v>
      </c>
      <c r="CI67" s="38">
        <f>CK$16</f>
        <v>24</v>
      </c>
      <c r="CJ67" s="29"/>
      <c r="CK67" s="29">
        <v>40</v>
      </c>
      <c r="CL67" s="38">
        <f t="shared" ref="CL67" si="314">ROUNDUP(CI67/CK67,0)</f>
        <v>1</v>
      </c>
      <c r="CM67" s="38">
        <f t="shared" ref="CM67" si="315">CL67*$E67</f>
        <v>0.25</v>
      </c>
      <c r="CN67" s="29"/>
      <c r="CO67" s="38">
        <f t="shared" si="149"/>
        <v>1</v>
      </c>
      <c r="CP67" s="38">
        <f t="shared" ref="CP67:CP73" si="316">CO67*$D67/10</f>
        <v>3.2</v>
      </c>
      <c r="CQ67" s="47">
        <f t="shared" ref="CQ67" si="317">IF($C67="C",$B67*ROUNDUP(CI67/CK67,0),IF($C67="L",2*$B67*ROUNDUP(CI67/CK67,0),0))</f>
        <v>3</v>
      </c>
      <c r="CR67" s="32"/>
      <c r="CS67" s="94"/>
      <c r="CT67" s="94"/>
      <c r="CU67" s="94"/>
      <c r="CV67" s="99"/>
      <c r="CW67" s="99"/>
      <c r="CX67" s="99"/>
      <c r="CY67" s="38"/>
      <c r="CZ67" s="94"/>
      <c r="DA67" s="100"/>
      <c r="DB67" s="78">
        <f>DD$16</f>
        <v>12</v>
      </c>
      <c r="DC67" s="38">
        <f>DE$16</f>
        <v>24</v>
      </c>
      <c r="DD67" s="29"/>
      <c r="DE67" s="29">
        <v>40</v>
      </c>
      <c r="DF67" s="38">
        <f t="shared" ref="DF67" si="318">ROUNDUP(DC67/DE67,0)</f>
        <v>1</v>
      </c>
      <c r="DG67" s="38">
        <f t="shared" ref="DG67" si="319">DF67*$E67</f>
        <v>0.25</v>
      </c>
      <c r="DH67" s="29"/>
      <c r="DI67" s="38">
        <f t="shared" si="154"/>
        <v>1</v>
      </c>
      <c r="DJ67" s="38">
        <f t="shared" ref="DJ67:DJ73" si="320">DI67*$D67/10</f>
        <v>3.2</v>
      </c>
      <c r="DK67" s="47">
        <f t="shared" ref="DK67" si="321">IF($C67="C",$B67*ROUNDUP(DC67/DE67,0),IF($C67="L",2*$B67*ROUNDUP(DC67/DE67,0),0))</f>
        <v>3</v>
      </c>
      <c r="DL67" s="33"/>
      <c r="DM67" s="94"/>
      <c r="DN67" s="94"/>
      <c r="DO67" s="94"/>
      <c r="DP67" s="99"/>
      <c r="DQ67" s="99"/>
      <c r="DR67" s="99"/>
      <c r="DS67" s="38"/>
      <c r="DT67" s="94"/>
      <c r="DU67" s="100"/>
      <c r="DV67" s="78">
        <f>DX$16</f>
        <v>13</v>
      </c>
      <c r="DW67" s="38">
        <f>DY$16</f>
        <v>24</v>
      </c>
      <c r="DX67" s="29"/>
      <c r="DY67" s="29">
        <v>40</v>
      </c>
      <c r="DZ67" s="38">
        <f t="shared" ref="DZ67" si="322">ROUNDUP(DW67/DY67,0)</f>
        <v>1</v>
      </c>
      <c r="EA67" s="38">
        <f t="shared" ref="EA67" si="323">DZ67*$E67</f>
        <v>0.25</v>
      </c>
      <c r="EB67" s="29"/>
      <c r="EC67" s="38">
        <f t="shared" si="159"/>
        <v>1</v>
      </c>
      <c r="ED67" s="38">
        <f t="shared" ref="ED67:ED73" si="324">EC67*$D67/10</f>
        <v>3.2</v>
      </c>
      <c r="EE67" s="47">
        <f t="shared" ref="EE67" si="325">IF($C67="C",$B67*ROUNDUP(DW67/DY67,0),IF($C67="L",2*$B67*ROUNDUP(DW67/DY67,0),0))</f>
        <v>3</v>
      </c>
      <c r="EF67" s="32"/>
      <c r="EG67" s="94"/>
      <c r="EH67" s="94"/>
      <c r="EI67" s="94"/>
      <c r="EJ67" s="99"/>
      <c r="EK67" s="99"/>
      <c r="EL67" s="99"/>
      <c r="EM67" s="38"/>
      <c r="EN67" s="94"/>
      <c r="EO67" s="100"/>
      <c r="EP67" s="78">
        <f>ER$16</f>
        <v>14</v>
      </c>
      <c r="EQ67" s="38">
        <f>ES$16</f>
        <v>24</v>
      </c>
      <c r="ER67" s="29"/>
      <c r="ES67" s="29">
        <v>40</v>
      </c>
      <c r="ET67" s="38">
        <f t="shared" ref="ET67" si="326">ROUNDUP(EQ67/ES67,0)</f>
        <v>1</v>
      </c>
      <c r="EU67" s="38">
        <f t="shared" ref="EU67" si="327">ET67*$E67</f>
        <v>0.25</v>
      </c>
      <c r="EV67" s="29"/>
      <c r="EW67" s="38">
        <f t="shared" si="164"/>
        <v>1</v>
      </c>
      <c r="EX67" s="38">
        <f t="shared" ref="EX67:EX73" si="328">EW67*$D67/10</f>
        <v>3.2</v>
      </c>
      <c r="EY67" s="47">
        <f t="shared" ref="EY67" si="329">IF($C67="C",$B67*ROUNDUP(EQ67/ES67,0),IF($C67="L",2*$B67*ROUNDUP(EQ67/ES67,0),0))</f>
        <v>3</v>
      </c>
      <c r="EZ67" s="33"/>
      <c r="FA67" s="94"/>
      <c r="FB67" s="94"/>
      <c r="FC67" s="94"/>
      <c r="FD67" s="99"/>
      <c r="FE67" s="99"/>
      <c r="FF67" s="99"/>
      <c r="FG67" s="38"/>
      <c r="FH67" s="94"/>
      <c r="FI67" s="100"/>
      <c r="FJ67" s="78">
        <f>FL$16</f>
        <v>15</v>
      </c>
      <c r="FK67" s="38">
        <f>FM$16</f>
        <v>24</v>
      </c>
      <c r="FL67" s="29"/>
      <c r="FM67" s="29">
        <v>40</v>
      </c>
      <c r="FN67" s="38">
        <f t="shared" ref="FN67" si="330">ROUNDUP(FK67/FM67,0)</f>
        <v>1</v>
      </c>
      <c r="FO67" s="38">
        <f t="shared" ref="FO67" si="331">FN67*$E67</f>
        <v>0.25</v>
      </c>
      <c r="FP67" s="29"/>
      <c r="FQ67" s="38">
        <f t="shared" si="169"/>
        <v>1</v>
      </c>
      <c r="FR67" s="38">
        <f t="shared" ref="FR67:FR73" si="332">FQ67*$D67/10</f>
        <v>3.2</v>
      </c>
      <c r="FS67" s="47">
        <f t="shared" ref="FS67" si="333">IF($C67="C",$B67*ROUNDUP(FK67/FM67,0),IF($C67="L",2*$B67*ROUNDUP(FK67/FM67,0),0))</f>
        <v>3</v>
      </c>
      <c r="FT67" s="32"/>
      <c r="FU67" s="94"/>
      <c r="FV67" s="94"/>
      <c r="FW67" s="94"/>
      <c r="FX67" s="99"/>
      <c r="FY67" s="99"/>
      <c r="FZ67" s="99"/>
      <c r="GA67" s="38"/>
      <c r="GB67" s="94"/>
      <c r="GC67" s="100"/>
      <c r="GD67" s="78">
        <f>GF$16</f>
        <v>16</v>
      </c>
      <c r="GE67" s="38">
        <f>GG$16</f>
        <v>24</v>
      </c>
      <c r="GF67" s="29"/>
      <c r="GG67" s="29">
        <v>40</v>
      </c>
      <c r="GH67" s="38">
        <f t="shared" ref="GH67" si="334">ROUNDUP(GE67/GG67,0)</f>
        <v>1</v>
      </c>
      <c r="GI67" s="38">
        <f t="shared" ref="GI67" si="335">GH67*$E67</f>
        <v>0.25</v>
      </c>
      <c r="GJ67" s="29"/>
      <c r="GK67" s="38">
        <f t="shared" si="174"/>
        <v>1</v>
      </c>
      <c r="GL67" s="38">
        <f t="shared" ref="GL67:GL73" si="336">GK67*$D67/10</f>
        <v>3.2</v>
      </c>
      <c r="GM67" s="47">
        <f t="shared" ref="GM67" si="337">IF($C67="C",$B67*ROUNDUP(GE67/GG67,0),IF($C67="L",2*$B67*ROUNDUP(GE67/GG67,0),0))</f>
        <v>3</v>
      </c>
      <c r="GN67" s="33"/>
      <c r="GO67" s="94"/>
      <c r="GP67" s="94"/>
      <c r="GQ67" s="94"/>
      <c r="GR67" s="99"/>
      <c r="GS67" s="99"/>
      <c r="GT67" s="99"/>
      <c r="GU67" s="38"/>
      <c r="GV67" s="94"/>
      <c r="GW67" s="100"/>
      <c r="GX67" s="78">
        <f>GZ$16</f>
        <v>17</v>
      </c>
      <c r="GY67" s="38">
        <f>HA$16</f>
        <v>24</v>
      </c>
      <c r="GZ67" s="29"/>
      <c r="HA67" s="29">
        <v>40</v>
      </c>
      <c r="HB67" s="38">
        <f t="shared" ref="HB67" si="338">ROUNDUP(GY67/HA67,0)</f>
        <v>1</v>
      </c>
      <c r="HC67" s="38">
        <f t="shared" ref="HC67" si="339">HB67*$E67</f>
        <v>0.25</v>
      </c>
      <c r="HD67" s="29"/>
      <c r="HE67" s="38">
        <f t="shared" si="179"/>
        <v>1</v>
      </c>
      <c r="HF67" s="38">
        <f t="shared" ref="HF67:HF73" si="340">HE67*$D67/10</f>
        <v>3.2</v>
      </c>
      <c r="HG67" s="47">
        <f t="shared" ref="HG67" si="341">IF($C67="C",$B67*ROUNDUP(GY67/HA67,0),IF($C67="L",2*$B67*ROUNDUP(GY67/HA67,0),0))</f>
        <v>3</v>
      </c>
      <c r="HH67" s="32"/>
      <c r="HI67" s="94"/>
      <c r="HJ67" s="94"/>
      <c r="HK67" s="94"/>
      <c r="HL67" s="99"/>
      <c r="HM67" s="99"/>
      <c r="HN67" s="99"/>
      <c r="HO67" s="38"/>
      <c r="HP67" s="94"/>
      <c r="HQ67" s="100"/>
      <c r="HR67" s="78">
        <f>HT$16</f>
        <v>18</v>
      </c>
      <c r="HS67" s="38">
        <f>HU$16</f>
        <v>24</v>
      </c>
      <c r="HT67" s="29"/>
      <c r="HU67" s="29">
        <v>40</v>
      </c>
      <c r="HV67" s="38">
        <f t="shared" ref="HV67" si="342">ROUNDUP(HS67/HU67,0)</f>
        <v>1</v>
      </c>
      <c r="HW67" s="38">
        <f t="shared" ref="HW67" si="343">HV67*$E67</f>
        <v>0.25</v>
      </c>
      <c r="HX67" s="29"/>
      <c r="HY67" s="38">
        <f t="shared" si="184"/>
        <v>1</v>
      </c>
      <c r="HZ67" s="38">
        <f t="shared" ref="HZ67:HZ73" si="344">HY67*$D67/10</f>
        <v>3.2</v>
      </c>
      <c r="IA67" s="47">
        <f t="shared" ref="IA67" si="345">IF($C67="C",$B67*ROUNDUP(HS67/HU67,0),IF($C67="L",2*$B67*ROUNDUP(HS67/HU67,0),0))</f>
        <v>3</v>
      </c>
      <c r="IB67" s="33"/>
      <c r="IC67" s="94"/>
      <c r="ID67" s="94"/>
      <c r="IE67" s="94"/>
      <c r="IF67" s="99"/>
      <c r="IG67" s="99"/>
      <c r="IH67" s="99"/>
      <c r="II67" s="38"/>
      <c r="IJ67" s="94"/>
      <c r="IK67" s="100"/>
      <c r="IL67" s="78">
        <f>IN$16</f>
        <v>19</v>
      </c>
      <c r="IM67" s="38">
        <f>IO$16</f>
        <v>24</v>
      </c>
      <c r="IN67" s="29"/>
      <c r="IO67" s="29">
        <v>40</v>
      </c>
      <c r="IP67" s="38">
        <f t="shared" ref="IP67" si="346">ROUNDUP(IM67/IO67,0)</f>
        <v>1</v>
      </c>
      <c r="IQ67" s="38">
        <f t="shared" ref="IQ67" si="347">IP67*$E67</f>
        <v>0.25</v>
      </c>
      <c r="IR67" s="29"/>
      <c r="IS67" s="38">
        <f t="shared" si="189"/>
        <v>1</v>
      </c>
      <c r="IT67" s="38">
        <f t="shared" ref="IT67:IT73" si="348">IS67*$D67/10</f>
        <v>3.2</v>
      </c>
      <c r="IU67" s="47">
        <f t="shared" ref="IU67" si="349">IF($C67="C",$B67*ROUNDUP(IM67/IO67,0),IF($C67="L",2*$B67*ROUNDUP(IM67/IO67,0),0))</f>
        <v>3</v>
      </c>
      <c r="IV67" s="32"/>
      <c r="IW67" s="94"/>
      <c r="IX67" s="94"/>
      <c r="IY67" s="94"/>
      <c r="IZ67" s="99"/>
      <c r="JA67" s="99"/>
      <c r="JB67" s="99"/>
      <c r="JC67" s="38"/>
      <c r="JD67" s="94"/>
      <c r="JE67" s="100"/>
      <c r="JF67" s="78">
        <f>JH$16</f>
        <v>20</v>
      </c>
      <c r="JG67" s="38">
        <f>JI$16</f>
        <v>24</v>
      </c>
      <c r="JH67" s="29"/>
      <c r="JI67" s="29">
        <v>40</v>
      </c>
      <c r="JJ67" s="38">
        <f t="shared" ref="JJ67" si="350">ROUNDUP(JG67/JI67,0)</f>
        <v>1</v>
      </c>
      <c r="JK67" s="38">
        <f t="shared" ref="JK67" si="351">JJ67*$E67</f>
        <v>0.25</v>
      </c>
      <c r="JL67" s="29"/>
      <c r="JM67" s="38">
        <f t="shared" si="194"/>
        <v>1</v>
      </c>
      <c r="JN67" s="38">
        <f t="shared" ref="JN67:JN73" si="352">JM67*$D67/10</f>
        <v>3.2</v>
      </c>
      <c r="JO67" s="47">
        <f t="shared" ref="JO67" si="353">IF($C67="C",$B67*ROUNDUP(JG67/JI67,0),IF($C67="L",2*$B67*ROUNDUP(JG67/JI67,0),0))</f>
        <v>3</v>
      </c>
    </row>
    <row r="68" spans="1:275" x14ac:dyDescent="0.2">
      <c r="A68" s="97" t="s">
        <v>140</v>
      </c>
      <c r="B68" s="37">
        <v>3</v>
      </c>
      <c r="C68" s="37" t="s">
        <v>25</v>
      </c>
      <c r="D68" s="37">
        <v>32</v>
      </c>
      <c r="E68" s="36">
        <v>0.25</v>
      </c>
      <c r="F68" s="32"/>
      <c r="G68" s="94"/>
      <c r="H68" s="94"/>
      <c r="I68" s="94"/>
      <c r="J68" s="94"/>
      <c r="K68" s="99"/>
      <c r="M68" s="94"/>
      <c r="N68" s="94"/>
      <c r="O68" s="100"/>
      <c r="P68" s="37">
        <f t="shared" si="289"/>
        <v>8</v>
      </c>
      <c r="Q68" s="38">
        <f t="shared" ref="Q68" si="354">S$16</f>
        <v>30</v>
      </c>
      <c r="R68" s="98"/>
      <c r="S68" s="29">
        <v>40</v>
      </c>
      <c r="T68" s="38">
        <f t="shared" ref="T68" si="355">ROUNDUP(Q68/S68,0)</f>
        <v>1</v>
      </c>
      <c r="U68" s="38">
        <f t="shared" ref="U68" si="356">T68*$E68</f>
        <v>0.25</v>
      </c>
      <c r="V68" s="29"/>
      <c r="W68" s="38">
        <f t="shared" si="61"/>
        <v>1</v>
      </c>
      <c r="X68" s="38">
        <f t="shared" si="227"/>
        <v>3.2</v>
      </c>
      <c r="Y68" s="47">
        <f t="shared" ref="Y68" si="357">IF($C68="C",$B68*ROUNDUP(Q68/S68,0),IF($C68="L",2*$B68*ROUNDUP(Q68/S68,0),0))</f>
        <v>3</v>
      </c>
      <c r="Z68" s="32"/>
      <c r="AA68" s="94"/>
      <c r="AB68" s="94"/>
      <c r="AC68" s="94"/>
      <c r="AD68" s="99"/>
      <c r="AE68" s="99"/>
      <c r="AF68" s="99"/>
      <c r="AG68" s="38"/>
      <c r="AH68" s="94"/>
      <c r="AI68" s="100"/>
      <c r="AJ68" s="37">
        <f>AL$16</f>
        <v>9</v>
      </c>
      <c r="AK68" s="38">
        <f t="shared" si="290"/>
        <v>30</v>
      </c>
      <c r="AL68" s="98"/>
      <c r="AM68" s="29">
        <v>40</v>
      </c>
      <c r="AN68" s="38">
        <f t="shared" ref="AN68" si="358">ROUNDUP(AK68/AM68,0)</f>
        <v>1</v>
      </c>
      <c r="AO68" s="38">
        <f t="shared" ref="AO68" si="359">AN68*$E68</f>
        <v>0.25</v>
      </c>
      <c r="AP68" s="29"/>
      <c r="AQ68" s="38">
        <f t="shared" si="231"/>
        <v>1</v>
      </c>
      <c r="AR68" s="38">
        <f t="shared" si="232"/>
        <v>3.2</v>
      </c>
      <c r="AS68" s="47">
        <f t="shared" ref="AS68" si="360">IF($C68="C",$B68*ROUNDUP(AK68/AM68,0),IF($C68="L",2*$B68*ROUNDUP(AK68/AM68,0),0))</f>
        <v>3</v>
      </c>
      <c r="AT68" s="32"/>
      <c r="AU68" s="94"/>
      <c r="AV68" s="94"/>
      <c r="AW68" s="94"/>
      <c r="AX68" s="99"/>
      <c r="AY68" s="99"/>
      <c r="AZ68" s="99"/>
      <c r="BA68" s="38"/>
      <c r="BB68" s="94"/>
      <c r="BC68" s="100"/>
      <c r="BD68" s="37">
        <f>BF$16</f>
        <v>10</v>
      </c>
      <c r="BE68" s="38">
        <f t="shared" si="291"/>
        <v>24</v>
      </c>
      <c r="BF68" s="98"/>
      <c r="BG68" s="29">
        <v>40</v>
      </c>
      <c r="BH68" s="38">
        <f t="shared" ref="BH68" si="361">ROUNDUP(BE68/BG68,0)</f>
        <v>1</v>
      </c>
      <c r="BI68" s="38">
        <f t="shared" ref="BI68" si="362">BH68*$E68</f>
        <v>0.25</v>
      </c>
      <c r="BJ68" s="29"/>
      <c r="BK68" s="38">
        <f t="shared" si="236"/>
        <v>1</v>
      </c>
      <c r="BL68" s="38">
        <f t="shared" si="237"/>
        <v>3.2</v>
      </c>
      <c r="BM68" s="47">
        <f t="shared" ref="BM68" si="363">IF($C68="C",$B68*ROUNDUP(BE68/BG68,0),IF($C68="L",2*$B68*ROUNDUP(BE68/BG68,0),0))</f>
        <v>3</v>
      </c>
      <c r="BN68" s="32"/>
      <c r="BO68" s="94"/>
      <c r="BP68" s="94"/>
      <c r="BQ68" s="94"/>
      <c r="BR68" s="99"/>
      <c r="BS68" s="99"/>
      <c r="BT68" s="99"/>
      <c r="BU68" s="38"/>
      <c r="BV68" s="94"/>
      <c r="BW68" s="100"/>
      <c r="BX68" s="41">
        <f>BZ$16</f>
        <v>11</v>
      </c>
      <c r="BY68" s="38">
        <f t="shared" si="292"/>
        <v>24</v>
      </c>
      <c r="BZ68" s="98"/>
      <c r="CA68" s="29">
        <v>40</v>
      </c>
      <c r="CB68" s="38">
        <f t="shared" ref="CB68" si="364">ROUNDUP(BY68/CA68,0)</f>
        <v>1</v>
      </c>
      <c r="CC68" s="38">
        <f t="shared" ref="CC68" si="365">CB68*$E68</f>
        <v>0.25</v>
      </c>
      <c r="CD68" s="29"/>
      <c r="CE68" s="38">
        <f t="shared" si="241"/>
        <v>1</v>
      </c>
      <c r="CF68" s="38">
        <f t="shared" ref="CF68" si="366">CE68*$D68/10</f>
        <v>3.2</v>
      </c>
      <c r="CG68" s="47">
        <f t="shared" ref="CG68" si="367">IF($C68="C",$B68*ROUNDUP(BY68/CA68,0),IF($C68="L",2*$B68*ROUNDUP(BY68/CA68,0),0))</f>
        <v>3</v>
      </c>
      <c r="CH68" s="32"/>
      <c r="CI68" s="94"/>
      <c r="CJ68" s="94"/>
      <c r="CK68" s="94"/>
      <c r="CL68" s="99"/>
      <c r="CM68" s="99"/>
      <c r="CN68" s="99"/>
      <c r="CO68" s="38"/>
      <c r="CP68" s="94"/>
      <c r="CQ68" s="100"/>
      <c r="CR68" s="37">
        <f>CT$16</f>
        <v>12</v>
      </c>
      <c r="CS68" s="38">
        <f t="shared" ref="CS68" si="368">CU$16</f>
        <v>24</v>
      </c>
      <c r="CT68" s="98"/>
      <c r="CU68" s="29">
        <v>40</v>
      </c>
      <c r="CV68" s="38">
        <f t="shared" ref="CV68" si="369">ROUNDUP(CS68/CU68,0)</f>
        <v>1</v>
      </c>
      <c r="CW68" s="38">
        <f t="shared" ref="CW68" si="370">CV68*$E68</f>
        <v>0.25</v>
      </c>
      <c r="CX68" s="29"/>
      <c r="CY68" s="38">
        <f t="shared" si="246"/>
        <v>1</v>
      </c>
      <c r="CZ68" s="38">
        <f t="shared" si="247"/>
        <v>3.2</v>
      </c>
      <c r="DA68" s="47">
        <f t="shared" ref="DA68" si="371">IF($C68="C",$B68*ROUNDUP(CS68/CU68,0),IF($C68="L",2*$B68*ROUNDUP(CS68/CU68,0),0))</f>
        <v>3</v>
      </c>
      <c r="DB68" s="32"/>
      <c r="DC68" s="94"/>
      <c r="DD68" s="94"/>
      <c r="DE68" s="94"/>
      <c r="DF68" s="99"/>
      <c r="DG68" s="99"/>
      <c r="DH68" s="99"/>
      <c r="DI68" s="38"/>
      <c r="DJ68" s="94"/>
      <c r="DK68" s="100"/>
      <c r="DL68" s="41">
        <f>DN$16</f>
        <v>13</v>
      </c>
      <c r="DM68" s="38">
        <f t="shared" ref="DM68" si="372">DO$16</f>
        <v>24</v>
      </c>
      <c r="DN68" s="98"/>
      <c r="DO68" s="29">
        <v>40</v>
      </c>
      <c r="DP68" s="38">
        <f t="shared" ref="DP68" si="373">ROUNDUP(DM68/DO68,0)</f>
        <v>1</v>
      </c>
      <c r="DQ68" s="38">
        <f t="shared" ref="DQ68" si="374">DP68*$E68</f>
        <v>0.25</v>
      </c>
      <c r="DR68" s="29"/>
      <c r="DS68" s="38">
        <f t="shared" si="251"/>
        <v>1</v>
      </c>
      <c r="DT68" s="38">
        <f t="shared" ref="DT68" si="375">DS68*$D68/10</f>
        <v>3.2</v>
      </c>
      <c r="DU68" s="47">
        <f t="shared" ref="DU68" si="376">IF($C68="C",$B68*ROUNDUP(DM68/DO68,0),IF($C68="L",2*$B68*ROUNDUP(DM68/DO68,0),0))</f>
        <v>3</v>
      </c>
      <c r="DV68" s="32"/>
      <c r="DW68" s="94"/>
      <c r="DX68" s="94"/>
      <c r="DY68" s="94"/>
      <c r="DZ68" s="99"/>
      <c r="EA68" s="99"/>
      <c r="EB68" s="99"/>
      <c r="EC68" s="38"/>
      <c r="ED68" s="94"/>
      <c r="EE68" s="100"/>
      <c r="EF68" s="37">
        <f>EH$16</f>
        <v>14</v>
      </c>
      <c r="EG68" s="38">
        <f t="shared" ref="EG68" si="377">EI$16</f>
        <v>24</v>
      </c>
      <c r="EH68" s="98"/>
      <c r="EI68" s="29">
        <v>40</v>
      </c>
      <c r="EJ68" s="38">
        <f t="shared" ref="EJ68" si="378">ROUNDUP(EG68/EI68,0)</f>
        <v>1</v>
      </c>
      <c r="EK68" s="38">
        <f t="shared" ref="EK68" si="379">EJ68*$E68</f>
        <v>0.25</v>
      </c>
      <c r="EL68" s="29"/>
      <c r="EM68" s="38">
        <f t="shared" si="256"/>
        <v>1</v>
      </c>
      <c r="EN68" s="38">
        <f t="shared" si="257"/>
        <v>3.2</v>
      </c>
      <c r="EO68" s="47">
        <f t="shared" ref="EO68" si="380">IF($C68="C",$B68*ROUNDUP(EG68/EI68,0),IF($C68="L",2*$B68*ROUNDUP(EG68/EI68,0),0))</f>
        <v>3</v>
      </c>
      <c r="EP68" s="32"/>
      <c r="EQ68" s="94"/>
      <c r="ER68" s="94"/>
      <c r="ES68" s="94"/>
      <c r="ET68" s="99"/>
      <c r="EU68" s="99"/>
      <c r="EV68" s="99"/>
      <c r="EW68" s="38"/>
      <c r="EX68" s="94"/>
      <c r="EY68" s="100"/>
      <c r="EZ68" s="41">
        <f>FB$16</f>
        <v>15</v>
      </c>
      <c r="FA68" s="38">
        <f t="shared" ref="FA68" si="381">FC$16</f>
        <v>24</v>
      </c>
      <c r="FB68" s="98"/>
      <c r="FC68" s="29">
        <v>40</v>
      </c>
      <c r="FD68" s="38">
        <f t="shared" ref="FD68" si="382">ROUNDUP(FA68/FC68,0)</f>
        <v>1</v>
      </c>
      <c r="FE68" s="38">
        <f t="shared" ref="FE68" si="383">FD68*$E68</f>
        <v>0.25</v>
      </c>
      <c r="FF68" s="29"/>
      <c r="FG68" s="38">
        <f t="shared" si="261"/>
        <v>1</v>
      </c>
      <c r="FH68" s="38">
        <f t="shared" ref="FH68" si="384">FG68*$D68/10</f>
        <v>3.2</v>
      </c>
      <c r="FI68" s="47">
        <f t="shared" ref="FI68" si="385">IF($C68="C",$B68*ROUNDUP(FA68/FC68,0),IF($C68="L",2*$B68*ROUNDUP(FA68/FC68,0),0))</f>
        <v>3</v>
      </c>
      <c r="FJ68" s="32"/>
      <c r="FK68" s="94"/>
      <c r="FL68" s="94"/>
      <c r="FM68" s="94"/>
      <c r="FN68" s="99"/>
      <c r="FO68" s="99"/>
      <c r="FP68" s="99"/>
      <c r="FQ68" s="38"/>
      <c r="FR68" s="94"/>
      <c r="FS68" s="100"/>
      <c r="FT68" s="37">
        <f>FV$16</f>
        <v>16</v>
      </c>
      <c r="FU68" s="38">
        <f t="shared" ref="FU68" si="386">FW$16</f>
        <v>24</v>
      </c>
      <c r="FV68" s="98"/>
      <c r="FW68" s="29">
        <v>40</v>
      </c>
      <c r="FX68" s="38">
        <f t="shared" ref="FX68" si="387">ROUNDUP(FU68/FW68,0)</f>
        <v>1</v>
      </c>
      <c r="FY68" s="38">
        <f t="shared" ref="FY68" si="388">FX68*$E68</f>
        <v>0.25</v>
      </c>
      <c r="FZ68" s="29"/>
      <c r="GA68" s="38">
        <f t="shared" si="266"/>
        <v>1</v>
      </c>
      <c r="GB68" s="38">
        <f t="shared" si="267"/>
        <v>3.2</v>
      </c>
      <c r="GC68" s="47">
        <f t="shared" ref="GC68" si="389">IF($C68="C",$B68*ROUNDUP(FU68/FW68,0),IF($C68="L",2*$B68*ROUNDUP(FU68/FW68,0),0))</f>
        <v>3</v>
      </c>
      <c r="GD68" s="32"/>
      <c r="GE68" s="94"/>
      <c r="GF68" s="94"/>
      <c r="GG68" s="94"/>
      <c r="GH68" s="99"/>
      <c r="GI68" s="99"/>
      <c r="GJ68" s="99"/>
      <c r="GK68" s="38"/>
      <c r="GL68" s="94"/>
      <c r="GM68" s="100"/>
      <c r="GN68" s="41">
        <f>GP$16</f>
        <v>17</v>
      </c>
      <c r="GO68" s="38">
        <f t="shared" ref="GO68" si="390">GQ$16</f>
        <v>24</v>
      </c>
      <c r="GP68" s="98"/>
      <c r="GQ68" s="29">
        <v>40</v>
      </c>
      <c r="GR68" s="38">
        <f t="shared" ref="GR68" si="391">ROUNDUP(GO68/GQ68,0)</f>
        <v>1</v>
      </c>
      <c r="GS68" s="38">
        <f t="shared" ref="GS68" si="392">GR68*$E68</f>
        <v>0.25</v>
      </c>
      <c r="GT68" s="29"/>
      <c r="GU68" s="38">
        <f t="shared" si="271"/>
        <v>1</v>
      </c>
      <c r="GV68" s="38">
        <f t="shared" ref="GV68" si="393">GU68*$D68/10</f>
        <v>3.2</v>
      </c>
      <c r="GW68" s="47">
        <f t="shared" ref="GW68" si="394">IF($C68="C",$B68*ROUNDUP(GO68/GQ68,0),IF($C68="L",2*$B68*ROUNDUP(GO68/GQ68,0),0))</f>
        <v>3</v>
      </c>
      <c r="GX68" s="32"/>
      <c r="GY68" s="94"/>
      <c r="GZ68" s="94"/>
      <c r="HA68" s="94"/>
      <c r="HB68" s="99"/>
      <c r="HC68" s="99"/>
      <c r="HD68" s="99"/>
      <c r="HE68" s="38"/>
      <c r="HF68" s="94"/>
      <c r="HG68" s="100"/>
      <c r="HH68" s="37">
        <f>HJ$16</f>
        <v>18</v>
      </c>
      <c r="HI68" s="38">
        <f t="shared" ref="HI68" si="395">HK$16</f>
        <v>24</v>
      </c>
      <c r="HJ68" s="98"/>
      <c r="HK68" s="29">
        <v>40</v>
      </c>
      <c r="HL68" s="38">
        <f t="shared" ref="HL68" si="396">ROUNDUP(HI68/HK68,0)</f>
        <v>1</v>
      </c>
      <c r="HM68" s="38">
        <f t="shared" ref="HM68" si="397">HL68*$E68</f>
        <v>0.25</v>
      </c>
      <c r="HN68" s="29"/>
      <c r="HO68" s="38">
        <f t="shared" si="276"/>
        <v>1</v>
      </c>
      <c r="HP68" s="38">
        <f t="shared" si="277"/>
        <v>3.2</v>
      </c>
      <c r="HQ68" s="47">
        <f t="shared" ref="HQ68" si="398">IF($C68="C",$B68*ROUNDUP(HI68/HK68,0),IF($C68="L",2*$B68*ROUNDUP(HI68/HK68,0),0))</f>
        <v>3</v>
      </c>
      <c r="HR68" s="32"/>
      <c r="HS68" s="94"/>
      <c r="HT68" s="94"/>
      <c r="HU68" s="94"/>
      <c r="HV68" s="99"/>
      <c r="HW68" s="99"/>
      <c r="HX68" s="99"/>
      <c r="HY68" s="38"/>
      <c r="HZ68" s="94"/>
      <c r="IA68" s="100"/>
      <c r="IB68" s="41">
        <f>ID$16</f>
        <v>19</v>
      </c>
      <c r="IC68" s="38">
        <f t="shared" ref="IC68" si="399">IE$16</f>
        <v>24</v>
      </c>
      <c r="ID68" s="98"/>
      <c r="IE68" s="29">
        <v>40</v>
      </c>
      <c r="IF68" s="38">
        <f t="shared" ref="IF68" si="400">ROUNDUP(IC68/IE68,0)</f>
        <v>1</v>
      </c>
      <c r="IG68" s="38">
        <f t="shared" ref="IG68" si="401">IF68*$E68</f>
        <v>0.25</v>
      </c>
      <c r="IH68" s="29"/>
      <c r="II68" s="38">
        <f t="shared" si="281"/>
        <v>1</v>
      </c>
      <c r="IJ68" s="38">
        <f t="shared" ref="IJ68" si="402">II68*$D68/10</f>
        <v>3.2</v>
      </c>
      <c r="IK68" s="47">
        <f t="shared" ref="IK68" si="403">IF($C68="C",$B68*ROUNDUP(IC68/IE68,0),IF($C68="L",2*$B68*ROUNDUP(IC68/IE68,0),0))</f>
        <v>3</v>
      </c>
      <c r="IL68" s="32"/>
      <c r="IM68" s="94"/>
      <c r="IN68" s="94"/>
      <c r="IO68" s="94"/>
      <c r="IP68" s="99"/>
      <c r="IQ68" s="99"/>
      <c r="IR68" s="99"/>
      <c r="IS68" s="38"/>
      <c r="IT68" s="94"/>
      <c r="IU68" s="100"/>
      <c r="IV68" s="37">
        <f>IX$16</f>
        <v>20</v>
      </c>
      <c r="IW68" s="38">
        <f t="shared" ref="IW68" si="404">IY$16</f>
        <v>24</v>
      </c>
      <c r="IX68" s="98"/>
      <c r="IY68" s="29">
        <v>40</v>
      </c>
      <c r="IZ68" s="38">
        <f t="shared" ref="IZ68" si="405">ROUNDUP(IW68/IY68,0)</f>
        <v>1</v>
      </c>
      <c r="JA68" s="38">
        <f t="shared" ref="JA68" si="406">IZ68*$E68</f>
        <v>0.25</v>
      </c>
      <c r="JB68" s="29"/>
      <c r="JC68" s="38">
        <f t="shared" si="286"/>
        <v>1</v>
      </c>
      <c r="JD68" s="38">
        <f t="shared" si="287"/>
        <v>3.2</v>
      </c>
      <c r="JE68" s="47">
        <f t="shared" ref="JE68" si="407">IF($C68="C",$B68*ROUNDUP(IW68/IY68,0),IF($C68="L",2*$B68*ROUNDUP(IW68/IY68,0),0))</f>
        <v>3</v>
      </c>
      <c r="JF68" s="32"/>
      <c r="JG68" s="94"/>
      <c r="JH68" s="94"/>
      <c r="JI68" s="94"/>
      <c r="JJ68" s="99"/>
      <c r="JK68" s="99"/>
      <c r="JL68" s="99"/>
      <c r="JM68" s="38"/>
      <c r="JN68" s="94"/>
      <c r="JO68" s="100"/>
    </row>
    <row r="69" spans="1:275" x14ac:dyDescent="0.2">
      <c r="A69" s="97" t="s">
        <v>162</v>
      </c>
      <c r="B69" s="37">
        <v>4</v>
      </c>
      <c r="C69" s="37" t="s">
        <v>25</v>
      </c>
      <c r="D69" s="37">
        <v>42</v>
      </c>
      <c r="E69" s="36">
        <v>0.25</v>
      </c>
      <c r="F69" s="78"/>
      <c r="G69" s="94"/>
      <c r="H69" s="94"/>
      <c r="I69" s="94"/>
      <c r="J69" s="94"/>
      <c r="K69" s="99"/>
      <c r="M69" s="94"/>
      <c r="N69" s="94"/>
      <c r="O69" s="100"/>
      <c r="P69" s="32"/>
      <c r="Q69" s="94"/>
      <c r="R69" s="94"/>
      <c r="S69" s="94"/>
      <c r="T69" s="99"/>
      <c r="U69" s="99"/>
      <c r="V69" s="99"/>
      <c r="W69" s="38"/>
      <c r="X69" s="94"/>
      <c r="Y69" s="100"/>
      <c r="Z69" s="78">
        <f t="shared" ref="Z69:AA71" si="408">AB$16</f>
        <v>8</v>
      </c>
      <c r="AA69" s="38">
        <f t="shared" si="408"/>
        <v>30</v>
      </c>
      <c r="AB69" s="98"/>
      <c r="AC69" s="29">
        <v>40</v>
      </c>
      <c r="AD69" s="38">
        <f t="shared" ref="AD69:AD71" si="409">ROUNDUP(AA69/AC69,0)</f>
        <v>1</v>
      </c>
      <c r="AE69" s="38">
        <f t="shared" ref="AE69:AE71" si="410">AD69*$E69</f>
        <v>0.25</v>
      </c>
      <c r="AF69" s="29"/>
      <c r="AG69" s="38">
        <f t="shared" si="71"/>
        <v>1</v>
      </c>
      <c r="AH69" s="38">
        <f t="shared" si="304"/>
        <v>4.2</v>
      </c>
      <c r="AI69" s="47">
        <f t="shared" ref="AI69:AI71" si="411">IF($C69="C",$B69*ROUNDUP(AA69/AC69,0),IF($C69="L",2*$B69*ROUNDUP(AA69/AC69,0),0))</f>
        <v>4</v>
      </c>
      <c r="AJ69" s="32"/>
      <c r="AK69" s="94"/>
      <c r="AL69" s="94"/>
      <c r="AM69" s="94"/>
      <c r="AN69" s="99"/>
      <c r="AO69" s="99"/>
      <c r="AP69" s="99"/>
      <c r="AQ69" s="38"/>
      <c r="AR69" s="94"/>
      <c r="AS69" s="100"/>
      <c r="AT69" s="78">
        <f t="shared" ref="AT69:AU71" si="412">AV$16</f>
        <v>9</v>
      </c>
      <c r="AU69" s="38">
        <f t="shared" si="412"/>
        <v>30</v>
      </c>
      <c r="AV69" s="98"/>
      <c r="AW69" s="29">
        <v>40</v>
      </c>
      <c r="AX69" s="38">
        <f t="shared" ref="AX69:AX73" si="413">ROUNDUP(AU69/AW69,0)</f>
        <v>1</v>
      </c>
      <c r="AY69" s="38">
        <f t="shared" ref="AY69:AY73" si="414">AX69*$E69</f>
        <v>0.25</v>
      </c>
      <c r="AZ69" s="29"/>
      <c r="BA69" s="38">
        <f t="shared" si="100"/>
        <v>1</v>
      </c>
      <c r="BB69" s="38">
        <f t="shared" si="308"/>
        <v>4.2</v>
      </c>
      <c r="BC69" s="47">
        <f t="shared" ref="BC69:BC73" si="415">IF($C69="C",$B69*ROUNDUP(AU69/AW69,0),IF($C69="L",2*$B69*ROUNDUP(AU69/AW69,0),0))</f>
        <v>4</v>
      </c>
      <c r="BD69" s="78"/>
      <c r="BE69" s="94"/>
      <c r="BF69" s="94"/>
      <c r="BG69" s="94"/>
      <c r="BH69" s="99"/>
      <c r="BI69" s="99"/>
      <c r="BJ69" s="99"/>
      <c r="BK69" s="38"/>
      <c r="BL69" s="94"/>
      <c r="BM69" s="100"/>
      <c r="BN69" s="78">
        <f t="shared" ref="BN69:BO71" si="416">BP$16</f>
        <v>10</v>
      </c>
      <c r="BO69" s="38">
        <f t="shared" si="416"/>
        <v>24</v>
      </c>
      <c r="BP69" s="98"/>
      <c r="BQ69" s="29">
        <v>40</v>
      </c>
      <c r="BR69" s="38">
        <f t="shared" ref="BR69:BR73" si="417">ROUNDUP(BO69/BQ69,0)</f>
        <v>1</v>
      </c>
      <c r="BS69" s="38">
        <f t="shared" ref="BS69:BS73" si="418">BR69*$E69</f>
        <v>0.25</v>
      </c>
      <c r="BT69" s="29"/>
      <c r="BU69" s="38">
        <f t="shared" si="144"/>
        <v>1</v>
      </c>
      <c r="BV69" s="38">
        <f t="shared" si="312"/>
        <v>4.2</v>
      </c>
      <c r="BW69" s="47">
        <f t="shared" ref="BW69:BW73" si="419">IF($C69="C",$B69*ROUNDUP(BO69/BQ69,0),IF($C69="L",2*$B69*ROUNDUP(BO69/BQ69,0),0))</f>
        <v>4</v>
      </c>
      <c r="BX69" s="33"/>
      <c r="BY69" s="94"/>
      <c r="BZ69" s="94"/>
      <c r="CA69" s="94"/>
      <c r="CB69" s="99"/>
      <c r="CC69" s="99"/>
      <c r="CD69" s="99"/>
      <c r="CE69" s="38"/>
      <c r="CF69" s="94"/>
      <c r="CG69" s="100"/>
      <c r="CH69" s="78">
        <f t="shared" ref="CH69:CI71" si="420">CJ$16</f>
        <v>11</v>
      </c>
      <c r="CI69" s="38">
        <f t="shared" si="420"/>
        <v>24</v>
      </c>
      <c r="CJ69" s="98"/>
      <c r="CK69" s="29">
        <v>40</v>
      </c>
      <c r="CL69" s="38">
        <f t="shared" ref="CL69:CL73" si="421">ROUNDUP(CI69/CK69,0)</f>
        <v>1</v>
      </c>
      <c r="CM69" s="38">
        <f t="shared" ref="CM69:CM73" si="422">CL69*$E69</f>
        <v>0.25</v>
      </c>
      <c r="CN69" s="29"/>
      <c r="CO69" s="38">
        <f t="shared" si="149"/>
        <v>1</v>
      </c>
      <c r="CP69" s="38">
        <f t="shared" si="316"/>
        <v>4.2</v>
      </c>
      <c r="CQ69" s="47">
        <f t="shared" ref="CQ69:CQ73" si="423">IF($C69="C",$B69*ROUNDUP(CI69/CK69,0),IF($C69="L",2*$B69*ROUNDUP(CI69/CK69,0),0))</f>
        <v>4</v>
      </c>
      <c r="CR69" s="78"/>
      <c r="CS69" s="94"/>
      <c r="CT69" s="94"/>
      <c r="CU69" s="94"/>
      <c r="CV69" s="99"/>
      <c r="CW69" s="99"/>
      <c r="CX69" s="99"/>
      <c r="CY69" s="38"/>
      <c r="CZ69" s="94"/>
      <c r="DA69" s="100"/>
      <c r="DB69" s="78">
        <f t="shared" ref="DB69:DC71" si="424">DD$16</f>
        <v>12</v>
      </c>
      <c r="DC69" s="38">
        <f t="shared" si="424"/>
        <v>24</v>
      </c>
      <c r="DD69" s="98"/>
      <c r="DE69" s="29">
        <v>40</v>
      </c>
      <c r="DF69" s="38">
        <f t="shared" ref="DF69:DF73" si="425">ROUNDUP(DC69/DE69,0)</f>
        <v>1</v>
      </c>
      <c r="DG69" s="38">
        <f t="shared" ref="DG69:DG73" si="426">DF69*$E69</f>
        <v>0.25</v>
      </c>
      <c r="DH69" s="29"/>
      <c r="DI69" s="38">
        <f t="shared" si="154"/>
        <v>1</v>
      </c>
      <c r="DJ69" s="38">
        <f t="shared" si="320"/>
        <v>4.2</v>
      </c>
      <c r="DK69" s="47">
        <f t="shared" ref="DK69:DK73" si="427">IF($C69="C",$B69*ROUNDUP(DC69/DE69,0),IF($C69="L",2*$B69*ROUNDUP(DC69/DE69,0),0))</f>
        <v>4</v>
      </c>
      <c r="DL69" s="33"/>
      <c r="DM69" s="94"/>
      <c r="DN69" s="94"/>
      <c r="DO69" s="94"/>
      <c r="DP69" s="99"/>
      <c r="DQ69" s="99"/>
      <c r="DR69" s="99"/>
      <c r="DS69" s="38"/>
      <c r="DT69" s="94"/>
      <c r="DU69" s="100"/>
      <c r="DV69" s="78">
        <f t="shared" ref="DV69:DW71" si="428">DX$16</f>
        <v>13</v>
      </c>
      <c r="DW69" s="38">
        <f t="shared" si="428"/>
        <v>24</v>
      </c>
      <c r="DX69" s="98"/>
      <c r="DY69" s="29">
        <v>40</v>
      </c>
      <c r="DZ69" s="38">
        <f t="shared" ref="DZ69:DZ73" si="429">ROUNDUP(DW69/DY69,0)</f>
        <v>1</v>
      </c>
      <c r="EA69" s="38">
        <f t="shared" ref="EA69:EA73" si="430">DZ69*$E69</f>
        <v>0.25</v>
      </c>
      <c r="EB69" s="29"/>
      <c r="EC69" s="38">
        <f t="shared" si="159"/>
        <v>1</v>
      </c>
      <c r="ED69" s="38">
        <f t="shared" si="324"/>
        <v>4.2</v>
      </c>
      <c r="EE69" s="47">
        <f t="shared" ref="EE69:EE73" si="431">IF($C69="C",$B69*ROUNDUP(DW69/DY69,0),IF($C69="L",2*$B69*ROUNDUP(DW69/DY69,0),0))</f>
        <v>4</v>
      </c>
      <c r="EF69" s="78"/>
      <c r="EG69" s="94"/>
      <c r="EH69" s="94"/>
      <c r="EI69" s="94"/>
      <c r="EJ69" s="99"/>
      <c r="EK69" s="99"/>
      <c r="EL69" s="99"/>
      <c r="EM69" s="38"/>
      <c r="EN69" s="94"/>
      <c r="EO69" s="100"/>
      <c r="EP69" s="78">
        <f t="shared" ref="EP69:EQ71" si="432">ER$16</f>
        <v>14</v>
      </c>
      <c r="EQ69" s="38">
        <f t="shared" si="432"/>
        <v>24</v>
      </c>
      <c r="ER69" s="98"/>
      <c r="ES69" s="29">
        <v>40</v>
      </c>
      <c r="ET69" s="38">
        <f t="shared" ref="ET69:ET73" si="433">ROUNDUP(EQ69/ES69,0)</f>
        <v>1</v>
      </c>
      <c r="EU69" s="38">
        <f t="shared" ref="EU69:EU73" si="434">ET69*$E69</f>
        <v>0.25</v>
      </c>
      <c r="EV69" s="29"/>
      <c r="EW69" s="38">
        <f t="shared" si="164"/>
        <v>1</v>
      </c>
      <c r="EX69" s="38">
        <f t="shared" si="328"/>
        <v>4.2</v>
      </c>
      <c r="EY69" s="47">
        <f t="shared" ref="EY69:EY73" si="435">IF($C69="C",$B69*ROUNDUP(EQ69/ES69,0),IF($C69="L",2*$B69*ROUNDUP(EQ69/ES69,0),0))</f>
        <v>4</v>
      </c>
      <c r="EZ69" s="33"/>
      <c r="FA69" s="94"/>
      <c r="FB69" s="94"/>
      <c r="FC69" s="94"/>
      <c r="FD69" s="99"/>
      <c r="FE69" s="99"/>
      <c r="FF69" s="99"/>
      <c r="FG69" s="38"/>
      <c r="FH69" s="94"/>
      <c r="FI69" s="100"/>
      <c r="FJ69" s="78">
        <f t="shared" ref="FJ69:FK71" si="436">FL$16</f>
        <v>15</v>
      </c>
      <c r="FK69" s="38">
        <f t="shared" si="436"/>
        <v>24</v>
      </c>
      <c r="FL69" s="98"/>
      <c r="FM69" s="29">
        <v>40</v>
      </c>
      <c r="FN69" s="38">
        <f t="shared" ref="FN69:FN73" si="437">ROUNDUP(FK69/FM69,0)</f>
        <v>1</v>
      </c>
      <c r="FO69" s="38">
        <f t="shared" ref="FO69:FO73" si="438">FN69*$E69</f>
        <v>0.25</v>
      </c>
      <c r="FP69" s="29"/>
      <c r="FQ69" s="38">
        <f t="shared" si="169"/>
        <v>1</v>
      </c>
      <c r="FR69" s="38">
        <f t="shared" si="332"/>
        <v>4.2</v>
      </c>
      <c r="FS69" s="47">
        <f t="shared" ref="FS69:FS73" si="439">IF($C69="C",$B69*ROUNDUP(FK69/FM69,0),IF($C69="L",2*$B69*ROUNDUP(FK69/FM69,0),0))</f>
        <v>4</v>
      </c>
      <c r="FT69" s="78"/>
      <c r="FU69" s="94"/>
      <c r="FV69" s="94"/>
      <c r="FW69" s="94"/>
      <c r="FX69" s="99"/>
      <c r="FY69" s="99"/>
      <c r="FZ69" s="99"/>
      <c r="GA69" s="38"/>
      <c r="GB69" s="94"/>
      <c r="GC69" s="100"/>
      <c r="GD69" s="78">
        <f t="shared" ref="GD69:GE71" si="440">GF$16</f>
        <v>16</v>
      </c>
      <c r="GE69" s="38">
        <f t="shared" si="440"/>
        <v>24</v>
      </c>
      <c r="GF69" s="98"/>
      <c r="GG69" s="29">
        <v>40</v>
      </c>
      <c r="GH69" s="38">
        <f t="shared" ref="GH69:GH73" si="441">ROUNDUP(GE69/GG69,0)</f>
        <v>1</v>
      </c>
      <c r="GI69" s="38">
        <f t="shared" ref="GI69:GI73" si="442">GH69*$E69</f>
        <v>0.25</v>
      </c>
      <c r="GJ69" s="29"/>
      <c r="GK69" s="38">
        <f t="shared" si="174"/>
        <v>1</v>
      </c>
      <c r="GL69" s="38">
        <f t="shared" si="336"/>
        <v>4.2</v>
      </c>
      <c r="GM69" s="47">
        <f t="shared" ref="GM69:GM73" si="443">IF($C69="C",$B69*ROUNDUP(GE69/GG69,0),IF($C69="L",2*$B69*ROUNDUP(GE69/GG69,0),0))</f>
        <v>4</v>
      </c>
      <c r="GN69" s="33"/>
      <c r="GO69" s="94"/>
      <c r="GP69" s="94"/>
      <c r="GQ69" s="94"/>
      <c r="GR69" s="99"/>
      <c r="GS69" s="99"/>
      <c r="GT69" s="99"/>
      <c r="GU69" s="38"/>
      <c r="GV69" s="94"/>
      <c r="GW69" s="100"/>
      <c r="GX69" s="78">
        <f t="shared" ref="GX69:GY71" si="444">GZ$16</f>
        <v>17</v>
      </c>
      <c r="GY69" s="38">
        <f t="shared" si="444"/>
        <v>24</v>
      </c>
      <c r="GZ69" s="98"/>
      <c r="HA69" s="29">
        <v>40</v>
      </c>
      <c r="HB69" s="38">
        <f t="shared" ref="HB69:HB73" si="445">ROUNDUP(GY69/HA69,0)</f>
        <v>1</v>
      </c>
      <c r="HC69" s="38">
        <f t="shared" ref="HC69:HC73" si="446">HB69*$E69</f>
        <v>0.25</v>
      </c>
      <c r="HD69" s="29"/>
      <c r="HE69" s="38">
        <f t="shared" si="179"/>
        <v>1</v>
      </c>
      <c r="HF69" s="38">
        <f t="shared" si="340"/>
        <v>4.2</v>
      </c>
      <c r="HG69" s="47">
        <f t="shared" ref="HG69:HG73" si="447">IF($C69="C",$B69*ROUNDUP(GY69/HA69,0),IF($C69="L",2*$B69*ROUNDUP(GY69/HA69,0),0))</f>
        <v>4</v>
      </c>
      <c r="HH69" s="78"/>
      <c r="HI69" s="94"/>
      <c r="HJ69" s="94"/>
      <c r="HK69" s="94"/>
      <c r="HL69" s="99"/>
      <c r="HM69" s="99"/>
      <c r="HN69" s="99"/>
      <c r="HO69" s="38"/>
      <c r="HP69" s="94"/>
      <c r="HQ69" s="100"/>
      <c r="HR69" s="78">
        <f t="shared" ref="HR69:HS71" si="448">HT$16</f>
        <v>18</v>
      </c>
      <c r="HS69" s="38">
        <f t="shared" si="448"/>
        <v>24</v>
      </c>
      <c r="HT69" s="98"/>
      <c r="HU69" s="29">
        <v>40</v>
      </c>
      <c r="HV69" s="38">
        <f t="shared" ref="HV69:HV73" si="449">ROUNDUP(HS69/HU69,0)</f>
        <v>1</v>
      </c>
      <c r="HW69" s="38">
        <f t="shared" ref="HW69:HW73" si="450">HV69*$E69</f>
        <v>0.25</v>
      </c>
      <c r="HX69" s="29"/>
      <c r="HY69" s="38">
        <f t="shared" si="184"/>
        <v>1</v>
      </c>
      <c r="HZ69" s="38">
        <f t="shared" si="344"/>
        <v>4.2</v>
      </c>
      <c r="IA69" s="47">
        <f t="shared" ref="IA69:IA73" si="451">IF($C69="C",$B69*ROUNDUP(HS69/HU69,0),IF($C69="L",2*$B69*ROUNDUP(HS69/HU69,0),0))</f>
        <v>4</v>
      </c>
      <c r="IB69" s="33"/>
      <c r="IC69" s="94"/>
      <c r="ID69" s="94"/>
      <c r="IE69" s="94"/>
      <c r="IF69" s="99"/>
      <c r="IG69" s="99"/>
      <c r="IH69" s="99"/>
      <c r="II69" s="38"/>
      <c r="IJ69" s="94"/>
      <c r="IK69" s="100"/>
      <c r="IL69" s="78">
        <f t="shared" ref="IL69:IM71" si="452">IN$16</f>
        <v>19</v>
      </c>
      <c r="IM69" s="38">
        <f t="shared" si="452"/>
        <v>24</v>
      </c>
      <c r="IN69" s="98"/>
      <c r="IO69" s="29">
        <v>40</v>
      </c>
      <c r="IP69" s="38">
        <f t="shared" ref="IP69:IP73" si="453">ROUNDUP(IM69/IO69,0)</f>
        <v>1</v>
      </c>
      <c r="IQ69" s="38">
        <f t="shared" ref="IQ69:IQ73" si="454">IP69*$E69</f>
        <v>0.25</v>
      </c>
      <c r="IR69" s="29"/>
      <c r="IS69" s="38">
        <f t="shared" si="189"/>
        <v>1</v>
      </c>
      <c r="IT69" s="38">
        <f t="shared" si="348"/>
        <v>4.2</v>
      </c>
      <c r="IU69" s="47">
        <f t="shared" ref="IU69:IU73" si="455">IF($C69="C",$B69*ROUNDUP(IM69/IO69,0),IF($C69="L",2*$B69*ROUNDUP(IM69/IO69,0),0))</f>
        <v>4</v>
      </c>
      <c r="IV69" s="78"/>
      <c r="IW69" s="94"/>
      <c r="IX69" s="94"/>
      <c r="IY69" s="94"/>
      <c r="IZ69" s="99"/>
      <c r="JA69" s="99"/>
      <c r="JB69" s="99"/>
      <c r="JC69" s="38"/>
      <c r="JD69" s="94"/>
      <c r="JE69" s="100"/>
      <c r="JF69" s="78">
        <f t="shared" ref="JF69:JG71" si="456">JH$16</f>
        <v>20</v>
      </c>
      <c r="JG69" s="38">
        <f t="shared" si="456"/>
        <v>24</v>
      </c>
      <c r="JH69" s="98"/>
      <c r="JI69" s="29">
        <v>40</v>
      </c>
      <c r="JJ69" s="38">
        <f t="shared" ref="JJ69:JJ73" si="457">ROUNDUP(JG69/JI69,0)</f>
        <v>1</v>
      </c>
      <c r="JK69" s="38">
        <f t="shared" ref="JK69:JK73" si="458">JJ69*$E69</f>
        <v>0.25</v>
      </c>
      <c r="JL69" s="29"/>
      <c r="JM69" s="38">
        <f t="shared" si="194"/>
        <v>1</v>
      </c>
      <c r="JN69" s="38">
        <f t="shared" si="352"/>
        <v>4.2</v>
      </c>
      <c r="JO69" s="47">
        <f t="shared" ref="JO69:JO73" si="459">IF($C69="C",$B69*ROUNDUP(JG69/JI69,0),IF($C69="L",2*$B69*ROUNDUP(JG69/JI69,0),0))</f>
        <v>4</v>
      </c>
    </row>
    <row r="70" spans="1:275" x14ac:dyDescent="0.2">
      <c r="A70" s="97" t="s">
        <v>163</v>
      </c>
      <c r="B70" s="37">
        <v>4</v>
      </c>
      <c r="C70" s="37" t="s">
        <v>27</v>
      </c>
      <c r="D70" s="37">
        <v>120</v>
      </c>
      <c r="E70" s="36">
        <v>0.5</v>
      </c>
      <c r="F70" s="78"/>
      <c r="G70" s="94"/>
      <c r="H70" s="94"/>
      <c r="I70" s="94"/>
      <c r="J70" s="94"/>
      <c r="K70" s="99"/>
      <c r="M70" s="94"/>
      <c r="N70" s="94"/>
      <c r="O70" s="100"/>
      <c r="P70" s="32"/>
      <c r="Q70" s="94"/>
      <c r="R70" s="94"/>
      <c r="S70" s="94"/>
      <c r="T70" s="99"/>
      <c r="U70" s="99"/>
      <c r="V70" s="99"/>
      <c r="W70" s="38"/>
      <c r="X70" s="94"/>
      <c r="Y70" s="100"/>
      <c r="Z70" s="78">
        <f t="shared" si="408"/>
        <v>8</v>
      </c>
      <c r="AA70" s="38">
        <f t="shared" si="408"/>
        <v>30</v>
      </c>
      <c r="AB70" s="98"/>
      <c r="AC70" s="29">
        <v>8</v>
      </c>
      <c r="AD70" s="38">
        <f t="shared" si="409"/>
        <v>4</v>
      </c>
      <c r="AE70" s="38">
        <f t="shared" si="410"/>
        <v>2</v>
      </c>
      <c r="AF70" s="29"/>
      <c r="AG70" s="38">
        <f t="shared" si="71"/>
        <v>4</v>
      </c>
      <c r="AH70" s="38">
        <f t="shared" si="304"/>
        <v>48</v>
      </c>
      <c r="AI70" s="47">
        <f t="shared" si="411"/>
        <v>0</v>
      </c>
      <c r="AJ70" s="32"/>
      <c r="AK70" s="94"/>
      <c r="AL70" s="94"/>
      <c r="AM70" s="94"/>
      <c r="AN70" s="99"/>
      <c r="AO70" s="99"/>
      <c r="AP70" s="99"/>
      <c r="AQ70" s="38"/>
      <c r="AR70" s="94"/>
      <c r="AS70" s="100"/>
      <c r="AT70" s="78">
        <f t="shared" si="412"/>
        <v>9</v>
      </c>
      <c r="AU70" s="38">
        <f t="shared" si="412"/>
        <v>30</v>
      </c>
      <c r="AV70" s="98"/>
      <c r="AW70" s="29">
        <v>8</v>
      </c>
      <c r="AX70" s="38">
        <f t="shared" si="413"/>
        <v>4</v>
      </c>
      <c r="AY70" s="38">
        <f t="shared" si="414"/>
        <v>2</v>
      </c>
      <c r="AZ70" s="29"/>
      <c r="BA70" s="38">
        <f t="shared" si="100"/>
        <v>4</v>
      </c>
      <c r="BB70" s="38">
        <f t="shared" si="308"/>
        <v>48</v>
      </c>
      <c r="BC70" s="47">
        <f t="shared" si="415"/>
        <v>0</v>
      </c>
      <c r="BD70" s="78"/>
      <c r="BE70" s="94"/>
      <c r="BF70" s="94"/>
      <c r="BG70" s="94"/>
      <c r="BH70" s="99"/>
      <c r="BI70" s="99"/>
      <c r="BJ70" s="99"/>
      <c r="BK70" s="38"/>
      <c r="BL70" s="94"/>
      <c r="BM70" s="100"/>
      <c r="BN70" s="78">
        <f t="shared" si="416"/>
        <v>10</v>
      </c>
      <c r="BO70" s="38">
        <f t="shared" si="416"/>
        <v>24</v>
      </c>
      <c r="BP70" s="98"/>
      <c r="BQ70" s="29">
        <v>8</v>
      </c>
      <c r="BR70" s="38">
        <f t="shared" si="417"/>
        <v>3</v>
      </c>
      <c r="BS70" s="38">
        <f t="shared" si="418"/>
        <v>1.5</v>
      </c>
      <c r="BT70" s="29"/>
      <c r="BU70" s="38">
        <f t="shared" si="144"/>
        <v>3</v>
      </c>
      <c r="BV70" s="38">
        <f t="shared" si="312"/>
        <v>36</v>
      </c>
      <c r="BW70" s="47">
        <f t="shared" si="419"/>
        <v>0</v>
      </c>
      <c r="BX70" s="33"/>
      <c r="BY70" s="94"/>
      <c r="BZ70" s="94"/>
      <c r="CA70" s="94"/>
      <c r="CB70" s="99"/>
      <c r="CC70" s="99"/>
      <c r="CD70" s="99"/>
      <c r="CE70" s="38"/>
      <c r="CF70" s="94"/>
      <c r="CG70" s="100"/>
      <c r="CH70" s="78">
        <f t="shared" si="420"/>
        <v>11</v>
      </c>
      <c r="CI70" s="38">
        <f t="shared" si="420"/>
        <v>24</v>
      </c>
      <c r="CJ70" s="98"/>
      <c r="CK70" s="29">
        <v>8</v>
      </c>
      <c r="CL70" s="38">
        <f t="shared" si="421"/>
        <v>3</v>
      </c>
      <c r="CM70" s="38">
        <f t="shared" si="422"/>
        <v>1.5</v>
      </c>
      <c r="CN70" s="29"/>
      <c r="CO70" s="38">
        <f t="shared" si="149"/>
        <v>3</v>
      </c>
      <c r="CP70" s="38">
        <f t="shared" si="316"/>
        <v>36</v>
      </c>
      <c r="CQ70" s="47">
        <f t="shared" si="423"/>
        <v>0</v>
      </c>
      <c r="CR70" s="78"/>
      <c r="CS70" s="94"/>
      <c r="CT70" s="94"/>
      <c r="CU70" s="94"/>
      <c r="CV70" s="99"/>
      <c r="CW70" s="99"/>
      <c r="CX70" s="99"/>
      <c r="CY70" s="38"/>
      <c r="CZ70" s="94"/>
      <c r="DA70" s="100"/>
      <c r="DB70" s="78">
        <f t="shared" si="424"/>
        <v>12</v>
      </c>
      <c r="DC70" s="38">
        <f t="shared" si="424"/>
        <v>24</v>
      </c>
      <c r="DD70" s="98"/>
      <c r="DE70" s="29">
        <v>8</v>
      </c>
      <c r="DF70" s="38">
        <f t="shared" si="425"/>
        <v>3</v>
      </c>
      <c r="DG70" s="38">
        <f t="shared" si="426"/>
        <v>1.5</v>
      </c>
      <c r="DH70" s="29"/>
      <c r="DI70" s="38">
        <f t="shared" si="154"/>
        <v>3</v>
      </c>
      <c r="DJ70" s="38">
        <f t="shared" si="320"/>
        <v>36</v>
      </c>
      <c r="DK70" s="47">
        <f t="shared" si="427"/>
        <v>0</v>
      </c>
      <c r="DL70" s="33"/>
      <c r="DM70" s="94"/>
      <c r="DN70" s="94"/>
      <c r="DO70" s="94"/>
      <c r="DP70" s="99"/>
      <c r="DQ70" s="99"/>
      <c r="DR70" s="99"/>
      <c r="DS70" s="38"/>
      <c r="DT70" s="94"/>
      <c r="DU70" s="100"/>
      <c r="DV70" s="78">
        <f t="shared" si="428"/>
        <v>13</v>
      </c>
      <c r="DW70" s="38">
        <f t="shared" si="428"/>
        <v>24</v>
      </c>
      <c r="DX70" s="98"/>
      <c r="DY70" s="29">
        <v>8</v>
      </c>
      <c r="DZ70" s="38">
        <f t="shared" si="429"/>
        <v>3</v>
      </c>
      <c r="EA70" s="38">
        <f t="shared" si="430"/>
        <v>1.5</v>
      </c>
      <c r="EB70" s="29"/>
      <c r="EC70" s="38">
        <f t="shared" si="159"/>
        <v>3</v>
      </c>
      <c r="ED70" s="38">
        <f t="shared" si="324"/>
        <v>36</v>
      </c>
      <c r="EE70" s="47">
        <f t="shared" si="431"/>
        <v>0</v>
      </c>
      <c r="EF70" s="78"/>
      <c r="EG70" s="94"/>
      <c r="EH70" s="94"/>
      <c r="EI70" s="94"/>
      <c r="EJ70" s="99"/>
      <c r="EK70" s="99"/>
      <c r="EL70" s="99"/>
      <c r="EM70" s="38"/>
      <c r="EN70" s="94"/>
      <c r="EO70" s="100"/>
      <c r="EP70" s="78">
        <f t="shared" si="432"/>
        <v>14</v>
      </c>
      <c r="EQ70" s="38">
        <f t="shared" si="432"/>
        <v>24</v>
      </c>
      <c r="ER70" s="98"/>
      <c r="ES70" s="29">
        <v>8</v>
      </c>
      <c r="ET70" s="38">
        <f t="shared" si="433"/>
        <v>3</v>
      </c>
      <c r="EU70" s="38">
        <f t="shared" si="434"/>
        <v>1.5</v>
      </c>
      <c r="EV70" s="29"/>
      <c r="EW70" s="38">
        <f t="shared" si="164"/>
        <v>3</v>
      </c>
      <c r="EX70" s="38">
        <f t="shared" si="328"/>
        <v>36</v>
      </c>
      <c r="EY70" s="47">
        <f t="shared" si="435"/>
        <v>0</v>
      </c>
      <c r="EZ70" s="33"/>
      <c r="FA70" s="94"/>
      <c r="FB70" s="94"/>
      <c r="FC70" s="94"/>
      <c r="FD70" s="99"/>
      <c r="FE70" s="99"/>
      <c r="FF70" s="99"/>
      <c r="FG70" s="38"/>
      <c r="FH70" s="94"/>
      <c r="FI70" s="100"/>
      <c r="FJ70" s="78">
        <f t="shared" si="436"/>
        <v>15</v>
      </c>
      <c r="FK70" s="38">
        <f t="shared" si="436"/>
        <v>24</v>
      </c>
      <c r="FL70" s="98"/>
      <c r="FM70" s="29">
        <v>8</v>
      </c>
      <c r="FN70" s="38">
        <f t="shared" si="437"/>
        <v>3</v>
      </c>
      <c r="FO70" s="38">
        <f t="shared" si="438"/>
        <v>1.5</v>
      </c>
      <c r="FP70" s="29"/>
      <c r="FQ70" s="38">
        <f t="shared" si="169"/>
        <v>3</v>
      </c>
      <c r="FR70" s="38">
        <f t="shared" si="332"/>
        <v>36</v>
      </c>
      <c r="FS70" s="47">
        <f t="shared" si="439"/>
        <v>0</v>
      </c>
      <c r="FT70" s="78"/>
      <c r="FU70" s="94"/>
      <c r="FV70" s="94"/>
      <c r="FW70" s="94"/>
      <c r="FX70" s="99"/>
      <c r="FY70" s="99"/>
      <c r="FZ70" s="99"/>
      <c r="GA70" s="38"/>
      <c r="GB70" s="94"/>
      <c r="GC70" s="100"/>
      <c r="GD70" s="78">
        <f t="shared" si="440"/>
        <v>16</v>
      </c>
      <c r="GE70" s="38">
        <f t="shared" si="440"/>
        <v>24</v>
      </c>
      <c r="GF70" s="98"/>
      <c r="GG70" s="29">
        <v>8</v>
      </c>
      <c r="GH70" s="38">
        <f t="shared" si="441"/>
        <v>3</v>
      </c>
      <c r="GI70" s="38">
        <f t="shared" si="442"/>
        <v>1.5</v>
      </c>
      <c r="GJ70" s="29"/>
      <c r="GK70" s="38">
        <f t="shared" si="174"/>
        <v>3</v>
      </c>
      <c r="GL70" s="38">
        <f t="shared" si="336"/>
        <v>36</v>
      </c>
      <c r="GM70" s="47">
        <f t="shared" si="443"/>
        <v>0</v>
      </c>
      <c r="GN70" s="33"/>
      <c r="GO70" s="94"/>
      <c r="GP70" s="94"/>
      <c r="GQ70" s="94"/>
      <c r="GR70" s="99"/>
      <c r="GS70" s="99"/>
      <c r="GT70" s="99"/>
      <c r="GU70" s="38"/>
      <c r="GV70" s="94"/>
      <c r="GW70" s="100"/>
      <c r="GX70" s="78">
        <f t="shared" si="444"/>
        <v>17</v>
      </c>
      <c r="GY70" s="38">
        <f t="shared" si="444"/>
        <v>24</v>
      </c>
      <c r="GZ70" s="98"/>
      <c r="HA70" s="29">
        <v>8</v>
      </c>
      <c r="HB70" s="38">
        <f t="shared" si="445"/>
        <v>3</v>
      </c>
      <c r="HC70" s="38">
        <f t="shared" si="446"/>
        <v>1.5</v>
      </c>
      <c r="HD70" s="29"/>
      <c r="HE70" s="38">
        <f t="shared" si="179"/>
        <v>3</v>
      </c>
      <c r="HF70" s="38">
        <f t="shared" si="340"/>
        <v>36</v>
      </c>
      <c r="HG70" s="47">
        <f t="shared" si="447"/>
        <v>0</v>
      </c>
      <c r="HH70" s="78"/>
      <c r="HI70" s="94"/>
      <c r="HJ70" s="94"/>
      <c r="HK70" s="94"/>
      <c r="HL70" s="99"/>
      <c r="HM70" s="99"/>
      <c r="HN70" s="99"/>
      <c r="HO70" s="38"/>
      <c r="HP70" s="94"/>
      <c r="HQ70" s="100"/>
      <c r="HR70" s="78">
        <f t="shared" si="448"/>
        <v>18</v>
      </c>
      <c r="HS70" s="38">
        <f t="shared" si="448"/>
        <v>24</v>
      </c>
      <c r="HT70" s="98"/>
      <c r="HU70" s="29">
        <v>8</v>
      </c>
      <c r="HV70" s="38">
        <f t="shared" si="449"/>
        <v>3</v>
      </c>
      <c r="HW70" s="38">
        <f t="shared" si="450"/>
        <v>1.5</v>
      </c>
      <c r="HX70" s="29"/>
      <c r="HY70" s="38">
        <f t="shared" si="184"/>
        <v>3</v>
      </c>
      <c r="HZ70" s="38">
        <f t="shared" si="344"/>
        <v>36</v>
      </c>
      <c r="IA70" s="47">
        <f t="shared" si="451"/>
        <v>0</v>
      </c>
      <c r="IB70" s="33"/>
      <c r="IC70" s="94"/>
      <c r="ID70" s="94"/>
      <c r="IE70" s="94"/>
      <c r="IF70" s="99"/>
      <c r="IG70" s="99"/>
      <c r="IH70" s="99"/>
      <c r="II70" s="38"/>
      <c r="IJ70" s="94"/>
      <c r="IK70" s="100"/>
      <c r="IL70" s="78">
        <f t="shared" si="452"/>
        <v>19</v>
      </c>
      <c r="IM70" s="38">
        <f t="shared" si="452"/>
        <v>24</v>
      </c>
      <c r="IN70" s="98"/>
      <c r="IO70" s="29">
        <v>8</v>
      </c>
      <c r="IP70" s="38">
        <f t="shared" si="453"/>
        <v>3</v>
      </c>
      <c r="IQ70" s="38">
        <f t="shared" si="454"/>
        <v>1.5</v>
      </c>
      <c r="IR70" s="29"/>
      <c r="IS70" s="38">
        <f t="shared" si="189"/>
        <v>3</v>
      </c>
      <c r="IT70" s="38">
        <f t="shared" si="348"/>
        <v>36</v>
      </c>
      <c r="IU70" s="47">
        <f t="shared" si="455"/>
        <v>0</v>
      </c>
      <c r="IV70" s="78"/>
      <c r="IW70" s="94"/>
      <c r="IX70" s="94"/>
      <c r="IY70" s="94"/>
      <c r="IZ70" s="99"/>
      <c r="JA70" s="99"/>
      <c r="JB70" s="99"/>
      <c r="JC70" s="38"/>
      <c r="JD70" s="94"/>
      <c r="JE70" s="100"/>
      <c r="JF70" s="78">
        <f t="shared" si="456"/>
        <v>20</v>
      </c>
      <c r="JG70" s="38">
        <f t="shared" si="456"/>
        <v>24</v>
      </c>
      <c r="JH70" s="98"/>
      <c r="JI70" s="29">
        <v>8</v>
      </c>
      <c r="JJ70" s="38">
        <f t="shared" si="457"/>
        <v>3</v>
      </c>
      <c r="JK70" s="38">
        <f t="shared" si="458"/>
        <v>1.5</v>
      </c>
      <c r="JL70" s="29"/>
      <c r="JM70" s="38">
        <f t="shared" si="194"/>
        <v>3</v>
      </c>
      <c r="JN70" s="38">
        <f t="shared" si="352"/>
        <v>36</v>
      </c>
      <c r="JO70" s="47">
        <f t="shared" si="459"/>
        <v>0</v>
      </c>
    </row>
    <row r="71" spans="1:275" x14ac:dyDescent="0.2">
      <c r="A71" s="97" t="s">
        <v>143</v>
      </c>
      <c r="B71" s="37">
        <v>3</v>
      </c>
      <c r="C71" s="37" t="s">
        <v>25</v>
      </c>
      <c r="D71" s="37">
        <v>32</v>
      </c>
      <c r="E71" s="36">
        <v>0.25</v>
      </c>
      <c r="F71" s="78"/>
      <c r="G71" s="94"/>
      <c r="H71" s="94"/>
      <c r="I71" s="94"/>
      <c r="J71" s="94"/>
      <c r="K71" s="99"/>
      <c r="M71" s="94"/>
      <c r="N71" s="94"/>
      <c r="O71" s="100"/>
      <c r="P71" s="32"/>
      <c r="Q71" s="94"/>
      <c r="R71" s="94"/>
      <c r="S71" s="94"/>
      <c r="T71" s="99"/>
      <c r="U71" s="99"/>
      <c r="V71" s="99"/>
      <c r="W71" s="38"/>
      <c r="X71" s="94"/>
      <c r="Y71" s="100"/>
      <c r="Z71" s="78">
        <f t="shared" si="408"/>
        <v>8</v>
      </c>
      <c r="AA71" s="38">
        <f t="shared" si="408"/>
        <v>30</v>
      </c>
      <c r="AB71" s="29"/>
      <c r="AC71" s="29">
        <v>40</v>
      </c>
      <c r="AD71" s="38">
        <f t="shared" si="409"/>
        <v>1</v>
      </c>
      <c r="AE71" s="38">
        <f t="shared" si="410"/>
        <v>0.25</v>
      </c>
      <c r="AF71" s="29"/>
      <c r="AG71" s="38">
        <f t="shared" si="71"/>
        <v>1</v>
      </c>
      <c r="AH71" s="38">
        <f t="shared" si="304"/>
        <v>3.2</v>
      </c>
      <c r="AI71" s="47">
        <f t="shared" si="411"/>
        <v>3</v>
      </c>
      <c r="AJ71" s="32"/>
      <c r="AK71" s="94"/>
      <c r="AL71" s="94"/>
      <c r="AM71" s="94"/>
      <c r="AN71" s="99"/>
      <c r="AO71" s="99"/>
      <c r="AP71" s="99"/>
      <c r="AQ71" s="38"/>
      <c r="AR71" s="94"/>
      <c r="AS71" s="100"/>
      <c r="AT71" s="78">
        <f t="shared" si="412"/>
        <v>9</v>
      </c>
      <c r="AU71" s="38">
        <f t="shared" si="412"/>
        <v>30</v>
      </c>
      <c r="AV71" s="29"/>
      <c r="AW71" s="29">
        <v>40</v>
      </c>
      <c r="AX71" s="38">
        <f t="shared" si="413"/>
        <v>1</v>
      </c>
      <c r="AY71" s="38">
        <f t="shared" si="414"/>
        <v>0.25</v>
      </c>
      <c r="AZ71" s="29"/>
      <c r="BA71" s="38">
        <f t="shared" si="100"/>
        <v>1</v>
      </c>
      <c r="BB71" s="38">
        <f t="shared" si="308"/>
        <v>3.2</v>
      </c>
      <c r="BC71" s="47">
        <f t="shared" si="415"/>
        <v>3</v>
      </c>
      <c r="BD71" s="78"/>
      <c r="BE71" s="94"/>
      <c r="BF71" s="94"/>
      <c r="BG71" s="94"/>
      <c r="BH71" s="99"/>
      <c r="BI71" s="99"/>
      <c r="BJ71" s="99"/>
      <c r="BK71" s="38"/>
      <c r="BL71" s="94"/>
      <c r="BM71" s="100"/>
      <c r="BN71" s="78">
        <f t="shared" si="416"/>
        <v>10</v>
      </c>
      <c r="BO71" s="38">
        <f t="shared" si="416"/>
        <v>24</v>
      </c>
      <c r="BP71" s="29"/>
      <c r="BQ71" s="29">
        <v>40</v>
      </c>
      <c r="BR71" s="38">
        <f t="shared" si="417"/>
        <v>1</v>
      </c>
      <c r="BS71" s="38">
        <f t="shared" si="418"/>
        <v>0.25</v>
      </c>
      <c r="BT71" s="29"/>
      <c r="BU71" s="38">
        <f t="shared" si="144"/>
        <v>1</v>
      </c>
      <c r="BV71" s="38">
        <f t="shared" si="312"/>
        <v>3.2</v>
      </c>
      <c r="BW71" s="47">
        <f t="shared" si="419"/>
        <v>3</v>
      </c>
      <c r="BX71" s="33"/>
      <c r="BY71" s="94"/>
      <c r="BZ71" s="94"/>
      <c r="CA71" s="94"/>
      <c r="CB71" s="99"/>
      <c r="CC71" s="99"/>
      <c r="CD71" s="99"/>
      <c r="CE71" s="38"/>
      <c r="CF71" s="94"/>
      <c r="CG71" s="100"/>
      <c r="CH71" s="78">
        <f t="shared" si="420"/>
        <v>11</v>
      </c>
      <c r="CI71" s="38">
        <f t="shared" si="420"/>
        <v>24</v>
      </c>
      <c r="CJ71" s="29"/>
      <c r="CK71" s="29">
        <v>40</v>
      </c>
      <c r="CL71" s="38">
        <f t="shared" si="421"/>
        <v>1</v>
      </c>
      <c r="CM71" s="38">
        <f t="shared" si="422"/>
        <v>0.25</v>
      </c>
      <c r="CN71" s="29"/>
      <c r="CO71" s="38">
        <f t="shared" si="149"/>
        <v>1</v>
      </c>
      <c r="CP71" s="38">
        <f t="shared" si="316"/>
        <v>3.2</v>
      </c>
      <c r="CQ71" s="47">
        <f t="shared" si="423"/>
        <v>3</v>
      </c>
      <c r="CR71" s="78"/>
      <c r="CS71" s="94"/>
      <c r="CT71" s="94"/>
      <c r="CU71" s="94"/>
      <c r="CV71" s="99"/>
      <c r="CW71" s="99"/>
      <c r="CX71" s="99"/>
      <c r="CY71" s="38"/>
      <c r="CZ71" s="94"/>
      <c r="DA71" s="100"/>
      <c r="DB71" s="78">
        <f t="shared" si="424"/>
        <v>12</v>
      </c>
      <c r="DC71" s="38">
        <f t="shared" si="424"/>
        <v>24</v>
      </c>
      <c r="DD71" s="29"/>
      <c r="DE71" s="29">
        <v>40</v>
      </c>
      <c r="DF71" s="38">
        <f t="shared" si="425"/>
        <v>1</v>
      </c>
      <c r="DG71" s="38">
        <f t="shared" si="426"/>
        <v>0.25</v>
      </c>
      <c r="DH71" s="29"/>
      <c r="DI71" s="38">
        <f t="shared" si="154"/>
        <v>1</v>
      </c>
      <c r="DJ71" s="38">
        <f t="shared" si="320"/>
        <v>3.2</v>
      </c>
      <c r="DK71" s="47">
        <f t="shared" si="427"/>
        <v>3</v>
      </c>
      <c r="DL71" s="33"/>
      <c r="DM71" s="94"/>
      <c r="DN71" s="94"/>
      <c r="DO71" s="94"/>
      <c r="DP71" s="99"/>
      <c r="DQ71" s="99"/>
      <c r="DR71" s="99"/>
      <c r="DS71" s="38"/>
      <c r="DT71" s="94"/>
      <c r="DU71" s="100"/>
      <c r="DV71" s="78">
        <f t="shared" si="428"/>
        <v>13</v>
      </c>
      <c r="DW71" s="38">
        <f t="shared" si="428"/>
        <v>24</v>
      </c>
      <c r="DX71" s="29"/>
      <c r="DY71" s="29">
        <v>40</v>
      </c>
      <c r="DZ71" s="38">
        <f t="shared" si="429"/>
        <v>1</v>
      </c>
      <c r="EA71" s="38">
        <f t="shared" si="430"/>
        <v>0.25</v>
      </c>
      <c r="EB71" s="29"/>
      <c r="EC71" s="38">
        <f t="shared" si="159"/>
        <v>1</v>
      </c>
      <c r="ED71" s="38">
        <f t="shared" si="324"/>
        <v>3.2</v>
      </c>
      <c r="EE71" s="47">
        <f t="shared" si="431"/>
        <v>3</v>
      </c>
      <c r="EF71" s="78"/>
      <c r="EG71" s="94"/>
      <c r="EH71" s="94"/>
      <c r="EI71" s="94"/>
      <c r="EJ71" s="99"/>
      <c r="EK71" s="99"/>
      <c r="EL71" s="99"/>
      <c r="EM71" s="38"/>
      <c r="EN71" s="94"/>
      <c r="EO71" s="100"/>
      <c r="EP71" s="78">
        <f t="shared" si="432"/>
        <v>14</v>
      </c>
      <c r="EQ71" s="38">
        <f t="shared" si="432"/>
        <v>24</v>
      </c>
      <c r="ER71" s="29"/>
      <c r="ES71" s="29">
        <v>40</v>
      </c>
      <c r="ET71" s="38">
        <f t="shared" si="433"/>
        <v>1</v>
      </c>
      <c r="EU71" s="38">
        <f t="shared" si="434"/>
        <v>0.25</v>
      </c>
      <c r="EV71" s="29"/>
      <c r="EW71" s="38">
        <f t="shared" si="164"/>
        <v>1</v>
      </c>
      <c r="EX71" s="38">
        <f t="shared" si="328"/>
        <v>3.2</v>
      </c>
      <c r="EY71" s="47">
        <f t="shared" si="435"/>
        <v>3</v>
      </c>
      <c r="EZ71" s="33"/>
      <c r="FA71" s="94"/>
      <c r="FB71" s="94"/>
      <c r="FC71" s="94"/>
      <c r="FD71" s="99"/>
      <c r="FE71" s="99"/>
      <c r="FF71" s="99"/>
      <c r="FG71" s="38"/>
      <c r="FH71" s="94"/>
      <c r="FI71" s="100"/>
      <c r="FJ71" s="78">
        <f t="shared" si="436"/>
        <v>15</v>
      </c>
      <c r="FK71" s="38">
        <f t="shared" si="436"/>
        <v>24</v>
      </c>
      <c r="FL71" s="29"/>
      <c r="FM71" s="29">
        <v>40</v>
      </c>
      <c r="FN71" s="38">
        <f t="shared" si="437"/>
        <v>1</v>
      </c>
      <c r="FO71" s="38">
        <f t="shared" si="438"/>
        <v>0.25</v>
      </c>
      <c r="FP71" s="29"/>
      <c r="FQ71" s="38">
        <f t="shared" si="169"/>
        <v>1</v>
      </c>
      <c r="FR71" s="38">
        <f t="shared" si="332"/>
        <v>3.2</v>
      </c>
      <c r="FS71" s="47">
        <f t="shared" si="439"/>
        <v>3</v>
      </c>
      <c r="FT71" s="78"/>
      <c r="FU71" s="94"/>
      <c r="FV71" s="94"/>
      <c r="FW71" s="94"/>
      <c r="FX71" s="99"/>
      <c r="FY71" s="99"/>
      <c r="FZ71" s="99"/>
      <c r="GA71" s="38"/>
      <c r="GB71" s="94"/>
      <c r="GC71" s="100"/>
      <c r="GD71" s="78">
        <f t="shared" si="440"/>
        <v>16</v>
      </c>
      <c r="GE71" s="38">
        <f t="shared" si="440"/>
        <v>24</v>
      </c>
      <c r="GF71" s="29"/>
      <c r="GG71" s="29">
        <v>40</v>
      </c>
      <c r="GH71" s="38">
        <f t="shared" si="441"/>
        <v>1</v>
      </c>
      <c r="GI71" s="38">
        <f t="shared" si="442"/>
        <v>0.25</v>
      </c>
      <c r="GJ71" s="29"/>
      <c r="GK71" s="38">
        <f t="shared" si="174"/>
        <v>1</v>
      </c>
      <c r="GL71" s="38">
        <f t="shared" si="336"/>
        <v>3.2</v>
      </c>
      <c r="GM71" s="47">
        <f t="shared" si="443"/>
        <v>3</v>
      </c>
      <c r="GN71" s="33"/>
      <c r="GO71" s="94"/>
      <c r="GP71" s="94"/>
      <c r="GQ71" s="94"/>
      <c r="GR71" s="99"/>
      <c r="GS71" s="99"/>
      <c r="GT71" s="99"/>
      <c r="GU71" s="38"/>
      <c r="GV71" s="94"/>
      <c r="GW71" s="100"/>
      <c r="GX71" s="78">
        <f t="shared" si="444"/>
        <v>17</v>
      </c>
      <c r="GY71" s="38">
        <f t="shared" si="444"/>
        <v>24</v>
      </c>
      <c r="GZ71" s="29"/>
      <c r="HA71" s="29">
        <v>40</v>
      </c>
      <c r="HB71" s="38">
        <f t="shared" si="445"/>
        <v>1</v>
      </c>
      <c r="HC71" s="38">
        <f t="shared" si="446"/>
        <v>0.25</v>
      </c>
      <c r="HD71" s="29"/>
      <c r="HE71" s="38">
        <f t="shared" si="179"/>
        <v>1</v>
      </c>
      <c r="HF71" s="38">
        <f t="shared" si="340"/>
        <v>3.2</v>
      </c>
      <c r="HG71" s="47">
        <f t="shared" si="447"/>
        <v>3</v>
      </c>
      <c r="HH71" s="78"/>
      <c r="HI71" s="94"/>
      <c r="HJ71" s="94"/>
      <c r="HK71" s="94"/>
      <c r="HL71" s="99"/>
      <c r="HM71" s="99"/>
      <c r="HN71" s="99"/>
      <c r="HO71" s="38"/>
      <c r="HP71" s="94"/>
      <c r="HQ71" s="100"/>
      <c r="HR71" s="78">
        <f t="shared" si="448"/>
        <v>18</v>
      </c>
      <c r="HS71" s="38">
        <f t="shared" si="448"/>
        <v>24</v>
      </c>
      <c r="HT71" s="29"/>
      <c r="HU71" s="29">
        <v>40</v>
      </c>
      <c r="HV71" s="38">
        <f t="shared" si="449"/>
        <v>1</v>
      </c>
      <c r="HW71" s="38">
        <f t="shared" si="450"/>
        <v>0.25</v>
      </c>
      <c r="HX71" s="29"/>
      <c r="HY71" s="38">
        <f t="shared" si="184"/>
        <v>1</v>
      </c>
      <c r="HZ71" s="38">
        <f t="shared" si="344"/>
        <v>3.2</v>
      </c>
      <c r="IA71" s="47">
        <f t="shared" si="451"/>
        <v>3</v>
      </c>
      <c r="IB71" s="33"/>
      <c r="IC71" s="94"/>
      <c r="ID71" s="94"/>
      <c r="IE71" s="94"/>
      <c r="IF71" s="99"/>
      <c r="IG71" s="99"/>
      <c r="IH71" s="99"/>
      <c r="II71" s="38"/>
      <c r="IJ71" s="94"/>
      <c r="IK71" s="100"/>
      <c r="IL71" s="78">
        <f t="shared" si="452"/>
        <v>19</v>
      </c>
      <c r="IM71" s="38">
        <f t="shared" si="452"/>
        <v>24</v>
      </c>
      <c r="IN71" s="29"/>
      <c r="IO71" s="29">
        <v>40</v>
      </c>
      <c r="IP71" s="38">
        <f t="shared" si="453"/>
        <v>1</v>
      </c>
      <c r="IQ71" s="38">
        <f t="shared" si="454"/>
        <v>0.25</v>
      </c>
      <c r="IR71" s="29"/>
      <c r="IS71" s="38">
        <f t="shared" si="189"/>
        <v>1</v>
      </c>
      <c r="IT71" s="38">
        <f t="shared" si="348"/>
        <v>3.2</v>
      </c>
      <c r="IU71" s="47">
        <f t="shared" si="455"/>
        <v>3</v>
      </c>
      <c r="IV71" s="78"/>
      <c r="IW71" s="94"/>
      <c r="IX71" s="94"/>
      <c r="IY71" s="94"/>
      <c r="IZ71" s="99"/>
      <c r="JA71" s="99"/>
      <c r="JB71" s="99"/>
      <c r="JC71" s="38"/>
      <c r="JD71" s="94"/>
      <c r="JE71" s="100"/>
      <c r="JF71" s="78">
        <f t="shared" si="456"/>
        <v>20</v>
      </c>
      <c r="JG71" s="38">
        <f t="shared" si="456"/>
        <v>24</v>
      </c>
      <c r="JH71" s="29"/>
      <c r="JI71" s="29">
        <v>40</v>
      </c>
      <c r="JJ71" s="38">
        <f t="shared" si="457"/>
        <v>1</v>
      </c>
      <c r="JK71" s="38">
        <f t="shared" si="458"/>
        <v>0.25</v>
      </c>
      <c r="JL71" s="29"/>
      <c r="JM71" s="38">
        <f t="shared" si="194"/>
        <v>1</v>
      </c>
      <c r="JN71" s="38">
        <f t="shared" si="352"/>
        <v>3.2</v>
      </c>
      <c r="JO71" s="47">
        <f t="shared" si="459"/>
        <v>3</v>
      </c>
    </row>
    <row r="72" spans="1:275" x14ac:dyDescent="0.2">
      <c r="A72" s="93" t="s">
        <v>164</v>
      </c>
      <c r="B72" s="35">
        <v>3</v>
      </c>
      <c r="C72" s="35" t="s">
        <v>25</v>
      </c>
      <c r="D72" s="35">
        <v>32</v>
      </c>
      <c r="E72" s="36">
        <v>0.25</v>
      </c>
      <c r="F72" s="32"/>
      <c r="G72" s="94"/>
      <c r="H72" s="94"/>
      <c r="I72" s="94"/>
      <c r="J72" s="94"/>
      <c r="K72" s="99"/>
      <c r="M72" s="94"/>
      <c r="N72" s="94"/>
      <c r="O72" s="100"/>
      <c r="P72" s="32"/>
      <c r="Q72" s="94"/>
      <c r="R72" s="94"/>
      <c r="S72" s="94"/>
      <c r="T72" s="99"/>
      <c r="U72" s="99"/>
      <c r="V72" s="99"/>
      <c r="W72" s="38"/>
      <c r="X72" s="94"/>
      <c r="Y72" s="100"/>
      <c r="Z72" s="32"/>
      <c r="AA72" s="94"/>
      <c r="AB72" s="94"/>
      <c r="AC72" s="94"/>
      <c r="AD72" s="99"/>
      <c r="AE72" s="99"/>
      <c r="AF72" s="99"/>
      <c r="AG72" s="38"/>
      <c r="AH72" s="94"/>
      <c r="AI72" s="100"/>
      <c r="AJ72" s="37">
        <f t="shared" ref="AJ72:AK77" si="460">AL$17</f>
        <v>8</v>
      </c>
      <c r="AK72" s="38">
        <f>ROUNDUP(AM$17/2,0)</f>
        <v>15</v>
      </c>
      <c r="AL72" s="98"/>
      <c r="AM72" s="29">
        <v>40</v>
      </c>
      <c r="AN72" s="38">
        <f t="shared" ref="AN72:AN77" si="461">ROUNDUP(AK72/AM72,0)</f>
        <v>1</v>
      </c>
      <c r="AO72" s="38">
        <f t="shared" ref="AO72:AO77" si="462">AN72*$E72</f>
        <v>0.25</v>
      </c>
      <c r="AP72" s="29"/>
      <c r="AQ72" s="38">
        <f t="shared" si="231"/>
        <v>1</v>
      </c>
      <c r="AR72" s="38">
        <f t="shared" ref="AR72:AR77" si="463">AQ72*$D72/10</f>
        <v>3.2</v>
      </c>
      <c r="AS72" s="47">
        <f t="shared" ref="AS72:AS77" si="464">IF($C72="C",$B72*ROUNDUP(AK72/AM72,0),IF($C72="L",2*$B72*ROUNDUP(AK72/AM72,0),0))</f>
        <v>3</v>
      </c>
      <c r="AT72" s="37">
        <f>AV$17</f>
        <v>8</v>
      </c>
      <c r="AU72" s="38">
        <f>ROUNDUP(AW$17/2,0)</f>
        <v>15</v>
      </c>
      <c r="AV72" s="98"/>
      <c r="AW72" s="29">
        <v>40</v>
      </c>
      <c r="AX72" s="38">
        <f t="shared" si="413"/>
        <v>1</v>
      </c>
      <c r="AY72" s="38">
        <f t="shared" si="414"/>
        <v>0.25</v>
      </c>
      <c r="AZ72" s="29"/>
      <c r="BA72" s="38">
        <f t="shared" si="100"/>
        <v>1</v>
      </c>
      <c r="BB72" s="38">
        <f t="shared" si="308"/>
        <v>3.2</v>
      </c>
      <c r="BC72" s="47">
        <f t="shared" si="415"/>
        <v>3</v>
      </c>
      <c r="BD72" s="37">
        <f t="shared" ref="BD72:BE77" si="465">BF$17</f>
        <v>9</v>
      </c>
      <c r="BE72" s="38">
        <f>ROUNDUP(BG$17/2,0)</f>
        <v>15</v>
      </c>
      <c r="BF72" s="98"/>
      <c r="BG72" s="29">
        <v>40</v>
      </c>
      <c r="BH72" s="38">
        <f t="shared" ref="BH72:BH77" si="466">ROUNDUP(BE72/BG72,0)</f>
        <v>1</v>
      </c>
      <c r="BI72" s="38">
        <f t="shared" ref="BI72:BI77" si="467">BH72*$E72</f>
        <v>0.25</v>
      </c>
      <c r="BJ72" s="29"/>
      <c r="BK72" s="38">
        <f t="shared" si="236"/>
        <v>1</v>
      </c>
      <c r="BL72" s="38">
        <f t="shared" ref="BL72:BL77" si="468">BK72*$D72/10</f>
        <v>3.2</v>
      </c>
      <c r="BM72" s="47">
        <f t="shared" ref="BM72:BM77" si="469">IF($C72="C",$B72*ROUNDUP(BE72/BG72,0),IF($C72="L",2*$B72*ROUNDUP(BE72/BG72,0),0))</f>
        <v>3</v>
      </c>
      <c r="BN72" s="37">
        <f>BP$17</f>
        <v>9</v>
      </c>
      <c r="BO72" s="38">
        <f>BQ$17</f>
        <v>30</v>
      </c>
      <c r="BP72" s="98"/>
      <c r="BQ72" s="29">
        <v>40</v>
      </c>
      <c r="BR72" s="38">
        <f t="shared" si="417"/>
        <v>1</v>
      </c>
      <c r="BS72" s="38">
        <f t="shared" si="418"/>
        <v>0.25</v>
      </c>
      <c r="BT72" s="29"/>
      <c r="BU72" s="38">
        <f t="shared" si="144"/>
        <v>1</v>
      </c>
      <c r="BV72" s="38">
        <f t="shared" si="312"/>
        <v>3.2</v>
      </c>
      <c r="BW72" s="47">
        <f t="shared" si="419"/>
        <v>3</v>
      </c>
      <c r="BX72" s="41">
        <f t="shared" ref="BX72:BY77" si="470">BZ$17</f>
        <v>10</v>
      </c>
      <c r="BY72" s="38">
        <f>ROUNDUP(CA$17/2,0)</f>
        <v>12</v>
      </c>
      <c r="BZ72" s="98"/>
      <c r="CA72" s="29">
        <v>40</v>
      </c>
      <c r="CB72" s="38">
        <f t="shared" ref="CB72:CB77" si="471">ROUNDUP(BY72/CA72,0)</f>
        <v>1</v>
      </c>
      <c r="CC72" s="38">
        <f t="shared" ref="CC72:CC77" si="472">CB72*$E72</f>
        <v>0.25</v>
      </c>
      <c r="CD72" s="29"/>
      <c r="CE72" s="38">
        <f t="shared" si="241"/>
        <v>1</v>
      </c>
      <c r="CF72" s="38">
        <f t="shared" ref="CF72:CF77" si="473">CE72*$D72/10</f>
        <v>3.2</v>
      </c>
      <c r="CG72" s="47">
        <f t="shared" ref="CG72:CG77" si="474">IF($C72="C",$B72*ROUNDUP(BY72/CA72,0),IF($C72="L",2*$B72*ROUNDUP(BY72/CA72,0),0))</f>
        <v>3</v>
      </c>
      <c r="CH72" s="37">
        <f>CJ$17</f>
        <v>10</v>
      </c>
      <c r="CI72" s="38">
        <f>ROUNDUP(CK$17/2,0)</f>
        <v>12</v>
      </c>
      <c r="CJ72" s="98"/>
      <c r="CK72" s="29">
        <v>40</v>
      </c>
      <c r="CL72" s="38">
        <f t="shared" si="421"/>
        <v>1</v>
      </c>
      <c r="CM72" s="38">
        <f t="shared" si="422"/>
        <v>0.25</v>
      </c>
      <c r="CN72" s="29"/>
      <c r="CO72" s="38">
        <f t="shared" si="149"/>
        <v>1</v>
      </c>
      <c r="CP72" s="38">
        <f t="shared" si="316"/>
        <v>3.2</v>
      </c>
      <c r="CQ72" s="47">
        <f t="shared" si="423"/>
        <v>3</v>
      </c>
      <c r="CR72" s="37">
        <f t="shared" ref="CR72:CS77" si="475">CT$17</f>
        <v>11</v>
      </c>
      <c r="CS72" s="38">
        <f>ROUNDUP(CU$17/2,0)</f>
        <v>12</v>
      </c>
      <c r="CT72" s="98"/>
      <c r="CU72" s="29">
        <v>40</v>
      </c>
      <c r="CV72" s="38">
        <f t="shared" ref="CV72:CV77" si="476">ROUNDUP(CS72/CU72,0)</f>
        <v>1</v>
      </c>
      <c r="CW72" s="38">
        <f t="shared" ref="CW72:CW77" si="477">CV72*$E72</f>
        <v>0.25</v>
      </c>
      <c r="CX72" s="29"/>
      <c r="CY72" s="38">
        <f t="shared" si="246"/>
        <v>1</v>
      </c>
      <c r="CZ72" s="38">
        <f t="shared" ref="CZ72:CZ77" si="478">CY72*$D72/10</f>
        <v>3.2</v>
      </c>
      <c r="DA72" s="47">
        <f t="shared" ref="DA72:DA77" si="479">IF($C72="C",$B72*ROUNDUP(CS72/CU72,0),IF($C72="L",2*$B72*ROUNDUP(CS72/CU72,0),0))</f>
        <v>3</v>
      </c>
      <c r="DB72" s="37">
        <f>DD$17</f>
        <v>11</v>
      </c>
      <c r="DC72" s="38">
        <f>DE$17</f>
        <v>24</v>
      </c>
      <c r="DD72" s="98"/>
      <c r="DE72" s="29">
        <v>40</v>
      </c>
      <c r="DF72" s="38">
        <f t="shared" si="425"/>
        <v>1</v>
      </c>
      <c r="DG72" s="38">
        <f t="shared" si="426"/>
        <v>0.25</v>
      </c>
      <c r="DH72" s="29"/>
      <c r="DI72" s="38">
        <f t="shared" si="154"/>
        <v>1</v>
      </c>
      <c r="DJ72" s="38">
        <f t="shared" si="320"/>
        <v>3.2</v>
      </c>
      <c r="DK72" s="47">
        <f t="shared" si="427"/>
        <v>3</v>
      </c>
      <c r="DL72" s="41">
        <f t="shared" ref="DL72:DM77" si="480">DN$17</f>
        <v>12</v>
      </c>
      <c r="DM72" s="38">
        <f>ROUNDUP(DO$17/2,0)</f>
        <v>12</v>
      </c>
      <c r="DN72" s="98"/>
      <c r="DO72" s="29">
        <v>40</v>
      </c>
      <c r="DP72" s="38">
        <f t="shared" ref="DP72:DP77" si="481">ROUNDUP(DM72/DO72,0)</f>
        <v>1</v>
      </c>
      <c r="DQ72" s="38">
        <f t="shared" ref="DQ72:DQ77" si="482">DP72*$E72</f>
        <v>0.25</v>
      </c>
      <c r="DR72" s="29"/>
      <c r="DS72" s="38">
        <f t="shared" si="251"/>
        <v>1</v>
      </c>
      <c r="DT72" s="38">
        <f t="shared" ref="DT72:DT77" si="483">DS72*$D72/10</f>
        <v>3.2</v>
      </c>
      <c r="DU72" s="47">
        <f t="shared" ref="DU72:DU77" si="484">IF($C72="C",$B72*ROUNDUP(DM72/DO72,0),IF($C72="L",2*$B72*ROUNDUP(DM72/DO72,0),0))</f>
        <v>3</v>
      </c>
      <c r="DV72" s="37">
        <f>DX$17</f>
        <v>12</v>
      </c>
      <c r="DW72" s="38">
        <f>ROUNDUP(DY$17/2,0)</f>
        <v>12</v>
      </c>
      <c r="DX72" s="98"/>
      <c r="DY72" s="29">
        <v>40</v>
      </c>
      <c r="DZ72" s="38">
        <f t="shared" si="429"/>
        <v>1</v>
      </c>
      <c r="EA72" s="38">
        <f t="shared" si="430"/>
        <v>0.25</v>
      </c>
      <c r="EB72" s="29"/>
      <c r="EC72" s="38">
        <f t="shared" si="159"/>
        <v>1</v>
      </c>
      <c r="ED72" s="38">
        <f t="shared" si="324"/>
        <v>3.2</v>
      </c>
      <c r="EE72" s="47">
        <f t="shared" si="431"/>
        <v>3</v>
      </c>
      <c r="EF72" s="37">
        <f t="shared" ref="EF72:EG77" si="485">EH$17</f>
        <v>13</v>
      </c>
      <c r="EG72" s="38">
        <f>ROUNDUP(EI$17/2,0)</f>
        <v>12</v>
      </c>
      <c r="EH72" s="98"/>
      <c r="EI72" s="29">
        <v>40</v>
      </c>
      <c r="EJ72" s="38">
        <f t="shared" ref="EJ72:EJ77" si="486">ROUNDUP(EG72/EI72,0)</f>
        <v>1</v>
      </c>
      <c r="EK72" s="38">
        <f t="shared" ref="EK72:EK77" si="487">EJ72*$E72</f>
        <v>0.25</v>
      </c>
      <c r="EL72" s="29"/>
      <c r="EM72" s="38">
        <f t="shared" si="256"/>
        <v>1</v>
      </c>
      <c r="EN72" s="38">
        <f t="shared" ref="EN72:EN77" si="488">EM72*$D72/10</f>
        <v>3.2</v>
      </c>
      <c r="EO72" s="47">
        <f t="shared" ref="EO72:EO77" si="489">IF($C72="C",$B72*ROUNDUP(EG72/EI72,0),IF($C72="L",2*$B72*ROUNDUP(EG72/EI72,0),0))</f>
        <v>3</v>
      </c>
      <c r="EP72" s="37">
        <f>ER$17</f>
        <v>13</v>
      </c>
      <c r="EQ72" s="38">
        <f>ES$17</f>
        <v>24</v>
      </c>
      <c r="ER72" s="98"/>
      <c r="ES72" s="29">
        <v>40</v>
      </c>
      <c r="ET72" s="38">
        <f t="shared" si="433"/>
        <v>1</v>
      </c>
      <c r="EU72" s="38">
        <f t="shared" si="434"/>
        <v>0.25</v>
      </c>
      <c r="EV72" s="29"/>
      <c r="EW72" s="38">
        <f t="shared" si="164"/>
        <v>1</v>
      </c>
      <c r="EX72" s="38">
        <f t="shared" si="328"/>
        <v>3.2</v>
      </c>
      <c r="EY72" s="47">
        <f t="shared" si="435"/>
        <v>3</v>
      </c>
      <c r="EZ72" s="41">
        <f t="shared" ref="EZ72:FA77" si="490">FB$17</f>
        <v>14</v>
      </c>
      <c r="FA72" s="38">
        <f>ROUNDUP(FC$17/2,0)</f>
        <v>12</v>
      </c>
      <c r="FB72" s="98"/>
      <c r="FC72" s="29">
        <v>40</v>
      </c>
      <c r="FD72" s="38">
        <f t="shared" ref="FD72:FD77" si="491">ROUNDUP(FA72/FC72,0)</f>
        <v>1</v>
      </c>
      <c r="FE72" s="38">
        <f t="shared" ref="FE72:FE77" si="492">FD72*$E72</f>
        <v>0.25</v>
      </c>
      <c r="FF72" s="29"/>
      <c r="FG72" s="38">
        <f t="shared" si="261"/>
        <v>1</v>
      </c>
      <c r="FH72" s="38">
        <f t="shared" ref="FH72:FH77" si="493">FG72*$D72/10</f>
        <v>3.2</v>
      </c>
      <c r="FI72" s="47">
        <f t="shared" ref="FI72:FI77" si="494">IF($C72="C",$B72*ROUNDUP(FA72/FC72,0),IF($C72="L",2*$B72*ROUNDUP(FA72/FC72,0),0))</f>
        <v>3</v>
      </c>
      <c r="FJ72" s="37">
        <f>FL$17</f>
        <v>14</v>
      </c>
      <c r="FK72" s="38">
        <f>ROUNDUP(FM$17/2,0)</f>
        <v>12</v>
      </c>
      <c r="FL72" s="98"/>
      <c r="FM72" s="29">
        <v>40</v>
      </c>
      <c r="FN72" s="38">
        <f t="shared" si="437"/>
        <v>1</v>
      </c>
      <c r="FO72" s="38">
        <f t="shared" si="438"/>
        <v>0.25</v>
      </c>
      <c r="FP72" s="29"/>
      <c r="FQ72" s="38">
        <f t="shared" si="169"/>
        <v>1</v>
      </c>
      <c r="FR72" s="38">
        <f t="shared" si="332"/>
        <v>3.2</v>
      </c>
      <c r="FS72" s="47">
        <f t="shared" si="439"/>
        <v>3</v>
      </c>
      <c r="FT72" s="37">
        <f t="shared" ref="FT72:FU77" si="495">FV$17</f>
        <v>15</v>
      </c>
      <c r="FU72" s="38">
        <f>ROUNDUP(FW$17/2,0)</f>
        <v>12</v>
      </c>
      <c r="FV72" s="98"/>
      <c r="FW72" s="29">
        <v>40</v>
      </c>
      <c r="FX72" s="38">
        <f t="shared" ref="FX72:FX77" si="496">ROUNDUP(FU72/FW72,0)</f>
        <v>1</v>
      </c>
      <c r="FY72" s="38">
        <f t="shared" ref="FY72:FY77" si="497">FX72*$E72</f>
        <v>0.25</v>
      </c>
      <c r="FZ72" s="29"/>
      <c r="GA72" s="38">
        <f t="shared" si="266"/>
        <v>1</v>
      </c>
      <c r="GB72" s="38">
        <f t="shared" ref="GB72:GB77" si="498">GA72*$D72/10</f>
        <v>3.2</v>
      </c>
      <c r="GC72" s="47">
        <f t="shared" ref="GC72:GC77" si="499">IF($C72="C",$B72*ROUNDUP(FU72/FW72,0),IF($C72="L",2*$B72*ROUNDUP(FU72/FW72,0),0))</f>
        <v>3</v>
      </c>
      <c r="GD72" s="37">
        <f>GF$17</f>
        <v>15</v>
      </c>
      <c r="GE72" s="38">
        <f>GG$17</f>
        <v>24</v>
      </c>
      <c r="GF72" s="98"/>
      <c r="GG72" s="29">
        <v>40</v>
      </c>
      <c r="GH72" s="38">
        <f t="shared" si="441"/>
        <v>1</v>
      </c>
      <c r="GI72" s="38">
        <f t="shared" si="442"/>
        <v>0.25</v>
      </c>
      <c r="GJ72" s="29"/>
      <c r="GK72" s="38">
        <f t="shared" si="174"/>
        <v>1</v>
      </c>
      <c r="GL72" s="38">
        <f t="shared" si="336"/>
        <v>3.2</v>
      </c>
      <c r="GM72" s="47">
        <f t="shared" si="443"/>
        <v>3</v>
      </c>
      <c r="GN72" s="41">
        <f t="shared" ref="GN72:GO77" si="500">GP$17</f>
        <v>16</v>
      </c>
      <c r="GO72" s="38">
        <f>ROUNDUP(GQ$17/2,0)</f>
        <v>12</v>
      </c>
      <c r="GP72" s="98"/>
      <c r="GQ72" s="29">
        <v>40</v>
      </c>
      <c r="GR72" s="38">
        <f t="shared" ref="GR72:GR77" si="501">ROUNDUP(GO72/GQ72,0)</f>
        <v>1</v>
      </c>
      <c r="GS72" s="38">
        <f t="shared" ref="GS72:GS77" si="502">GR72*$E72</f>
        <v>0.25</v>
      </c>
      <c r="GT72" s="29"/>
      <c r="GU72" s="38">
        <f t="shared" si="271"/>
        <v>1</v>
      </c>
      <c r="GV72" s="38">
        <f t="shared" ref="GV72:GV77" si="503">GU72*$D72/10</f>
        <v>3.2</v>
      </c>
      <c r="GW72" s="47">
        <f t="shared" ref="GW72:GW77" si="504">IF($C72="C",$B72*ROUNDUP(GO72/GQ72,0),IF($C72="L",2*$B72*ROUNDUP(GO72/GQ72,0),0))</f>
        <v>3</v>
      </c>
      <c r="GX72" s="37">
        <f>GZ$17</f>
        <v>16</v>
      </c>
      <c r="GY72" s="38">
        <f>ROUNDUP(HA$17/2,0)</f>
        <v>12</v>
      </c>
      <c r="GZ72" s="98"/>
      <c r="HA72" s="29">
        <v>40</v>
      </c>
      <c r="HB72" s="38">
        <f t="shared" si="445"/>
        <v>1</v>
      </c>
      <c r="HC72" s="38">
        <f t="shared" si="446"/>
        <v>0.25</v>
      </c>
      <c r="HD72" s="29"/>
      <c r="HE72" s="38">
        <f t="shared" si="179"/>
        <v>1</v>
      </c>
      <c r="HF72" s="38">
        <f t="shared" si="340"/>
        <v>3.2</v>
      </c>
      <c r="HG72" s="47">
        <f t="shared" si="447"/>
        <v>3</v>
      </c>
      <c r="HH72" s="37">
        <f t="shared" ref="HH72:HI77" si="505">HJ$17</f>
        <v>17</v>
      </c>
      <c r="HI72" s="38">
        <f>ROUNDUP(HK$17/2,0)</f>
        <v>12</v>
      </c>
      <c r="HJ72" s="98"/>
      <c r="HK72" s="29">
        <v>40</v>
      </c>
      <c r="HL72" s="38">
        <f t="shared" ref="HL72:HL77" si="506">ROUNDUP(HI72/HK72,0)</f>
        <v>1</v>
      </c>
      <c r="HM72" s="38">
        <f t="shared" ref="HM72:HM77" si="507">HL72*$E72</f>
        <v>0.25</v>
      </c>
      <c r="HN72" s="29"/>
      <c r="HO72" s="38">
        <f t="shared" si="276"/>
        <v>1</v>
      </c>
      <c r="HP72" s="38">
        <f t="shared" ref="HP72:HP77" si="508">HO72*$D72/10</f>
        <v>3.2</v>
      </c>
      <c r="HQ72" s="47">
        <f t="shared" ref="HQ72:HQ77" si="509">IF($C72="C",$B72*ROUNDUP(HI72/HK72,0),IF($C72="L",2*$B72*ROUNDUP(HI72/HK72,0),0))</f>
        <v>3</v>
      </c>
      <c r="HR72" s="37">
        <f>HT$17</f>
        <v>17</v>
      </c>
      <c r="HS72" s="38">
        <f>HU$17</f>
        <v>24</v>
      </c>
      <c r="HT72" s="98"/>
      <c r="HU72" s="29">
        <v>40</v>
      </c>
      <c r="HV72" s="38">
        <f t="shared" si="449"/>
        <v>1</v>
      </c>
      <c r="HW72" s="38">
        <f t="shared" si="450"/>
        <v>0.25</v>
      </c>
      <c r="HX72" s="29"/>
      <c r="HY72" s="38">
        <f t="shared" si="184"/>
        <v>1</v>
      </c>
      <c r="HZ72" s="38">
        <f t="shared" si="344"/>
        <v>3.2</v>
      </c>
      <c r="IA72" s="47">
        <f t="shared" si="451"/>
        <v>3</v>
      </c>
      <c r="IB72" s="41">
        <f t="shared" ref="IB72:IC77" si="510">ID$17</f>
        <v>18</v>
      </c>
      <c r="IC72" s="38">
        <f>ROUNDUP(IE$17/2,0)</f>
        <v>12</v>
      </c>
      <c r="ID72" s="98"/>
      <c r="IE72" s="29">
        <v>40</v>
      </c>
      <c r="IF72" s="38">
        <f t="shared" ref="IF72:IF77" si="511">ROUNDUP(IC72/IE72,0)</f>
        <v>1</v>
      </c>
      <c r="IG72" s="38">
        <f t="shared" ref="IG72:IG77" si="512">IF72*$E72</f>
        <v>0.25</v>
      </c>
      <c r="IH72" s="29"/>
      <c r="II72" s="38">
        <f t="shared" si="281"/>
        <v>1</v>
      </c>
      <c r="IJ72" s="38">
        <f t="shared" ref="IJ72:IJ77" si="513">II72*$D72/10</f>
        <v>3.2</v>
      </c>
      <c r="IK72" s="47">
        <f t="shared" ref="IK72:IK77" si="514">IF($C72="C",$B72*ROUNDUP(IC72/IE72,0),IF($C72="L",2*$B72*ROUNDUP(IC72/IE72,0),0))</f>
        <v>3</v>
      </c>
      <c r="IL72" s="37">
        <f>IN$17</f>
        <v>18</v>
      </c>
      <c r="IM72" s="38">
        <f>ROUNDUP(IO$17/2,0)</f>
        <v>12</v>
      </c>
      <c r="IN72" s="98"/>
      <c r="IO72" s="29">
        <v>40</v>
      </c>
      <c r="IP72" s="38">
        <f t="shared" si="453"/>
        <v>1</v>
      </c>
      <c r="IQ72" s="38">
        <f t="shared" si="454"/>
        <v>0.25</v>
      </c>
      <c r="IR72" s="29"/>
      <c r="IS72" s="38">
        <f t="shared" si="189"/>
        <v>1</v>
      </c>
      <c r="IT72" s="38">
        <f t="shared" si="348"/>
        <v>3.2</v>
      </c>
      <c r="IU72" s="47">
        <f t="shared" si="455"/>
        <v>3</v>
      </c>
      <c r="IV72" s="37">
        <f t="shared" ref="IV72:IW77" si="515">IX$17</f>
        <v>19</v>
      </c>
      <c r="IW72" s="38">
        <f>ROUNDUP(IY$17/2,0)</f>
        <v>12</v>
      </c>
      <c r="IX72" s="98"/>
      <c r="IY72" s="29">
        <v>40</v>
      </c>
      <c r="IZ72" s="38">
        <f t="shared" ref="IZ72:IZ77" si="516">ROUNDUP(IW72/IY72,0)</f>
        <v>1</v>
      </c>
      <c r="JA72" s="38">
        <f t="shared" ref="JA72:JA77" si="517">IZ72*$E72</f>
        <v>0.25</v>
      </c>
      <c r="JB72" s="29"/>
      <c r="JC72" s="38">
        <f t="shared" si="286"/>
        <v>1</v>
      </c>
      <c r="JD72" s="38">
        <f t="shared" ref="JD72:JD77" si="518">JC72*$D72/10</f>
        <v>3.2</v>
      </c>
      <c r="JE72" s="47">
        <f t="shared" ref="JE72:JE77" si="519">IF($C72="C",$B72*ROUNDUP(IW72/IY72,0),IF($C72="L",2*$B72*ROUNDUP(IW72/IY72,0),0))</f>
        <v>3</v>
      </c>
      <c r="JF72" s="37">
        <f>JH$17</f>
        <v>19</v>
      </c>
      <c r="JG72" s="38">
        <f>JI$17</f>
        <v>24</v>
      </c>
      <c r="JH72" s="98"/>
      <c r="JI72" s="29">
        <v>40</v>
      </c>
      <c r="JJ72" s="38">
        <f t="shared" si="457"/>
        <v>1</v>
      </c>
      <c r="JK72" s="38">
        <f t="shared" si="458"/>
        <v>0.25</v>
      </c>
      <c r="JL72" s="29"/>
      <c r="JM72" s="38">
        <f t="shared" si="194"/>
        <v>1</v>
      </c>
      <c r="JN72" s="38">
        <f t="shared" si="352"/>
        <v>3.2</v>
      </c>
      <c r="JO72" s="47">
        <f t="shared" si="459"/>
        <v>3</v>
      </c>
    </row>
    <row r="73" spans="1:275" x14ac:dyDescent="0.2">
      <c r="A73" s="93" t="s">
        <v>165</v>
      </c>
      <c r="B73" s="35">
        <v>4</v>
      </c>
      <c r="C73" s="35" t="s">
        <v>27</v>
      </c>
      <c r="D73" s="35">
        <v>120</v>
      </c>
      <c r="E73" s="36">
        <v>0.5</v>
      </c>
      <c r="F73" s="32"/>
      <c r="G73" s="94"/>
      <c r="H73" s="94"/>
      <c r="I73" s="94"/>
      <c r="J73" s="94"/>
      <c r="K73" s="99"/>
      <c r="M73" s="94"/>
      <c r="N73" s="94"/>
      <c r="O73" s="100"/>
      <c r="P73" s="32"/>
      <c r="Q73" s="94"/>
      <c r="R73" s="94"/>
      <c r="S73" s="94"/>
      <c r="T73" s="99"/>
      <c r="U73" s="99"/>
      <c r="V73" s="99"/>
      <c r="W73" s="38"/>
      <c r="X73" s="94"/>
      <c r="Y73" s="100"/>
      <c r="Z73" s="32"/>
      <c r="AA73" s="94"/>
      <c r="AB73" s="94"/>
      <c r="AC73" s="94"/>
      <c r="AD73" s="99"/>
      <c r="AE73" s="99"/>
      <c r="AF73" s="99"/>
      <c r="AG73" s="38"/>
      <c r="AH73" s="94"/>
      <c r="AI73" s="100"/>
      <c r="AJ73" s="37">
        <f t="shared" si="460"/>
        <v>8</v>
      </c>
      <c r="AK73" s="38">
        <f>ROUNDUP(AM$17/2,0)</f>
        <v>15</v>
      </c>
      <c r="AL73" s="98"/>
      <c r="AM73" s="29">
        <v>8</v>
      </c>
      <c r="AN73" s="38">
        <f t="shared" si="461"/>
        <v>2</v>
      </c>
      <c r="AO73" s="38">
        <f t="shared" si="462"/>
        <v>1</v>
      </c>
      <c r="AP73" s="29"/>
      <c r="AQ73" s="38">
        <f t="shared" si="231"/>
        <v>2</v>
      </c>
      <c r="AR73" s="38">
        <f t="shared" si="463"/>
        <v>24</v>
      </c>
      <c r="AS73" s="47">
        <f t="shared" si="464"/>
        <v>0</v>
      </c>
      <c r="AT73" s="37">
        <f>AV$17</f>
        <v>8</v>
      </c>
      <c r="AU73" s="38">
        <f>ROUNDUP(AW$17/2,0)</f>
        <v>15</v>
      </c>
      <c r="AV73" s="98"/>
      <c r="AW73" s="29">
        <v>8</v>
      </c>
      <c r="AX73" s="38">
        <f t="shared" si="413"/>
        <v>2</v>
      </c>
      <c r="AY73" s="38">
        <f t="shared" si="414"/>
        <v>1</v>
      </c>
      <c r="AZ73" s="29"/>
      <c r="BA73" s="38">
        <f t="shared" si="100"/>
        <v>2</v>
      </c>
      <c r="BB73" s="38">
        <f t="shared" si="308"/>
        <v>24</v>
      </c>
      <c r="BC73" s="47">
        <f t="shared" si="415"/>
        <v>0</v>
      </c>
      <c r="BD73" s="37">
        <f t="shared" si="465"/>
        <v>9</v>
      </c>
      <c r="BE73" s="38">
        <f>ROUNDUP(BG$17/2,0)</f>
        <v>15</v>
      </c>
      <c r="BF73" s="98"/>
      <c r="BG73" s="29">
        <v>8</v>
      </c>
      <c r="BH73" s="38">
        <f t="shared" si="466"/>
        <v>2</v>
      </c>
      <c r="BI73" s="38">
        <f t="shared" si="467"/>
        <v>1</v>
      </c>
      <c r="BJ73" s="29"/>
      <c r="BK73" s="38">
        <f t="shared" si="236"/>
        <v>2</v>
      </c>
      <c r="BL73" s="38">
        <f t="shared" si="468"/>
        <v>24</v>
      </c>
      <c r="BM73" s="47">
        <f t="shared" si="469"/>
        <v>0</v>
      </c>
      <c r="BN73" s="37">
        <f>BP$17</f>
        <v>9</v>
      </c>
      <c r="BO73" s="38">
        <f>BQ$17</f>
        <v>30</v>
      </c>
      <c r="BP73" s="98"/>
      <c r="BQ73" s="29">
        <v>8</v>
      </c>
      <c r="BR73" s="38">
        <f t="shared" si="417"/>
        <v>4</v>
      </c>
      <c r="BS73" s="38">
        <f t="shared" si="418"/>
        <v>2</v>
      </c>
      <c r="BT73" s="29"/>
      <c r="BU73" s="38">
        <f t="shared" si="144"/>
        <v>4</v>
      </c>
      <c r="BV73" s="38">
        <f t="shared" si="312"/>
        <v>48</v>
      </c>
      <c r="BW73" s="47">
        <f t="shared" si="419"/>
        <v>0</v>
      </c>
      <c r="BX73" s="41">
        <f t="shared" si="470"/>
        <v>10</v>
      </c>
      <c r="BY73" s="38">
        <f>ROUNDUP(CA$17/2,0)</f>
        <v>12</v>
      </c>
      <c r="BZ73" s="98"/>
      <c r="CA73" s="29">
        <v>8</v>
      </c>
      <c r="CB73" s="38">
        <f t="shared" si="471"/>
        <v>2</v>
      </c>
      <c r="CC73" s="38">
        <f t="shared" si="472"/>
        <v>1</v>
      </c>
      <c r="CD73" s="29"/>
      <c r="CE73" s="38">
        <f t="shared" si="241"/>
        <v>2</v>
      </c>
      <c r="CF73" s="38">
        <f t="shared" si="473"/>
        <v>24</v>
      </c>
      <c r="CG73" s="47">
        <f t="shared" si="474"/>
        <v>0</v>
      </c>
      <c r="CH73" s="37">
        <f>CJ$17</f>
        <v>10</v>
      </c>
      <c r="CI73" s="38">
        <f>ROUNDUP(CK$17/2,0)</f>
        <v>12</v>
      </c>
      <c r="CJ73" s="98"/>
      <c r="CK73" s="29">
        <v>8</v>
      </c>
      <c r="CL73" s="38">
        <f t="shared" si="421"/>
        <v>2</v>
      </c>
      <c r="CM73" s="38">
        <f t="shared" si="422"/>
        <v>1</v>
      </c>
      <c r="CN73" s="29"/>
      <c r="CO73" s="38">
        <f t="shared" si="149"/>
        <v>2</v>
      </c>
      <c r="CP73" s="38">
        <f t="shared" si="316"/>
        <v>24</v>
      </c>
      <c r="CQ73" s="47">
        <f t="shared" si="423"/>
        <v>0</v>
      </c>
      <c r="CR73" s="37">
        <f t="shared" si="475"/>
        <v>11</v>
      </c>
      <c r="CS73" s="38">
        <f>ROUNDUP(CU$17/2,0)</f>
        <v>12</v>
      </c>
      <c r="CT73" s="98"/>
      <c r="CU73" s="29">
        <v>8</v>
      </c>
      <c r="CV73" s="38">
        <f t="shared" si="476"/>
        <v>2</v>
      </c>
      <c r="CW73" s="38">
        <f t="shared" si="477"/>
        <v>1</v>
      </c>
      <c r="CX73" s="29"/>
      <c r="CY73" s="38">
        <f t="shared" si="246"/>
        <v>2</v>
      </c>
      <c r="CZ73" s="38">
        <f t="shared" si="478"/>
        <v>24</v>
      </c>
      <c r="DA73" s="47">
        <f t="shared" si="479"/>
        <v>0</v>
      </c>
      <c r="DB73" s="37">
        <f>DD$17</f>
        <v>11</v>
      </c>
      <c r="DC73" s="38">
        <f>DE$17</f>
        <v>24</v>
      </c>
      <c r="DD73" s="98"/>
      <c r="DE73" s="29">
        <v>8</v>
      </c>
      <c r="DF73" s="38">
        <f t="shared" si="425"/>
        <v>3</v>
      </c>
      <c r="DG73" s="38">
        <f t="shared" si="426"/>
        <v>1.5</v>
      </c>
      <c r="DH73" s="29"/>
      <c r="DI73" s="38">
        <f t="shared" si="154"/>
        <v>3</v>
      </c>
      <c r="DJ73" s="38">
        <f t="shared" si="320"/>
        <v>36</v>
      </c>
      <c r="DK73" s="47">
        <f t="shared" si="427"/>
        <v>0</v>
      </c>
      <c r="DL73" s="41">
        <f t="shared" si="480"/>
        <v>12</v>
      </c>
      <c r="DM73" s="38">
        <f>ROUNDUP(DO$17/2,0)</f>
        <v>12</v>
      </c>
      <c r="DN73" s="98"/>
      <c r="DO73" s="29">
        <v>8</v>
      </c>
      <c r="DP73" s="38">
        <f t="shared" si="481"/>
        <v>2</v>
      </c>
      <c r="DQ73" s="38">
        <f t="shared" si="482"/>
        <v>1</v>
      </c>
      <c r="DR73" s="29"/>
      <c r="DS73" s="38">
        <f t="shared" si="251"/>
        <v>2</v>
      </c>
      <c r="DT73" s="38">
        <f t="shared" si="483"/>
        <v>24</v>
      </c>
      <c r="DU73" s="47">
        <f t="shared" si="484"/>
        <v>0</v>
      </c>
      <c r="DV73" s="37">
        <f>DX$17</f>
        <v>12</v>
      </c>
      <c r="DW73" s="38">
        <f>ROUNDUP(DY$17/2,0)</f>
        <v>12</v>
      </c>
      <c r="DX73" s="98"/>
      <c r="DY73" s="29">
        <v>8</v>
      </c>
      <c r="DZ73" s="38">
        <f t="shared" si="429"/>
        <v>2</v>
      </c>
      <c r="EA73" s="38">
        <f t="shared" si="430"/>
        <v>1</v>
      </c>
      <c r="EB73" s="29"/>
      <c r="EC73" s="38">
        <f t="shared" si="159"/>
        <v>2</v>
      </c>
      <c r="ED73" s="38">
        <f t="shared" si="324"/>
        <v>24</v>
      </c>
      <c r="EE73" s="47">
        <f t="shared" si="431"/>
        <v>0</v>
      </c>
      <c r="EF73" s="37">
        <f t="shared" si="485"/>
        <v>13</v>
      </c>
      <c r="EG73" s="38">
        <f>ROUNDUP(EI$17/2,0)</f>
        <v>12</v>
      </c>
      <c r="EH73" s="98"/>
      <c r="EI73" s="29">
        <v>8</v>
      </c>
      <c r="EJ73" s="38">
        <f t="shared" si="486"/>
        <v>2</v>
      </c>
      <c r="EK73" s="38">
        <f t="shared" si="487"/>
        <v>1</v>
      </c>
      <c r="EL73" s="29"/>
      <c r="EM73" s="38">
        <f t="shared" si="256"/>
        <v>2</v>
      </c>
      <c r="EN73" s="38">
        <f t="shared" si="488"/>
        <v>24</v>
      </c>
      <c r="EO73" s="47">
        <f t="shared" si="489"/>
        <v>0</v>
      </c>
      <c r="EP73" s="37">
        <f>ER$17</f>
        <v>13</v>
      </c>
      <c r="EQ73" s="38">
        <f>ES$17</f>
        <v>24</v>
      </c>
      <c r="ER73" s="98"/>
      <c r="ES73" s="29">
        <v>8</v>
      </c>
      <c r="ET73" s="38">
        <f t="shared" si="433"/>
        <v>3</v>
      </c>
      <c r="EU73" s="38">
        <f t="shared" si="434"/>
        <v>1.5</v>
      </c>
      <c r="EV73" s="29"/>
      <c r="EW73" s="38">
        <f t="shared" si="164"/>
        <v>3</v>
      </c>
      <c r="EX73" s="38">
        <f t="shared" si="328"/>
        <v>36</v>
      </c>
      <c r="EY73" s="47">
        <f t="shared" si="435"/>
        <v>0</v>
      </c>
      <c r="EZ73" s="41">
        <f t="shared" si="490"/>
        <v>14</v>
      </c>
      <c r="FA73" s="38">
        <f>ROUNDUP(FC$17/2,0)</f>
        <v>12</v>
      </c>
      <c r="FB73" s="98"/>
      <c r="FC73" s="29">
        <v>8</v>
      </c>
      <c r="FD73" s="38">
        <f t="shared" si="491"/>
        <v>2</v>
      </c>
      <c r="FE73" s="38">
        <f t="shared" si="492"/>
        <v>1</v>
      </c>
      <c r="FF73" s="29"/>
      <c r="FG73" s="38">
        <f t="shared" si="261"/>
        <v>2</v>
      </c>
      <c r="FH73" s="38">
        <f t="shared" si="493"/>
        <v>24</v>
      </c>
      <c r="FI73" s="47">
        <f t="shared" si="494"/>
        <v>0</v>
      </c>
      <c r="FJ73" s="37">
        <f>FL$17</f>
        <v>14</v>
      </c>
      <c r="FK73" s="38">
        <f>ROUNDUP(FM$17/2,0)</f>
        <v>12</v>
      </c>
      <c r="FL73" s="98"/>
      <c r="FM73" s="29">
        <v>8</v>
      </c>
      <c r="FN73" s="38">
        <f t="shared" si="437"/>
        <v>2</v>
      </c>
      <c r="FO73" s="38">
        <f t="shared" si="438"/>
        <v>1</v>
      </c>
      <c r="FP73" s="29"/>
      <c r="FQ73" s="38">
        <f t="shared" si="169"/>
        <v>2</v>
      </c>
      <c r="FR73" s="38">
        <f t="shared" si="332"/>
        <v>24</v>
      </c>
      <c r="FS73" s="47">
        <f t="shared" si="439"/>
        <v>0</v>
      </c>
      <c r="FT73" s="37">
        <f t="shared" si="495"/>
        <v>15</v>
      </c>
      <c r="FU73" s="38">
        <f>ROUNDUP(FW$17/2,0)</f>
        <v>12</v>
      </c>
      <c r="FV73" s="98"/>
      <c r="FW73" s="29">
        <v>8</v>
      </c>
      <c r="FX73" s="38">
        <f t="shared" si="496"/>
        <v>2</v>
      </c>
      <c r="FY73" s="38">
        <f t="shared" si="497"/>
        <v>1</v>
      </c>
      <c r="FZ73" s="29"/>
      <c r="GA73" s="38">
        <f t="shared" si="266"/>
        <v>2</v>
      </c>
      <c r="GB73" s="38">
        <f t="shared" si="498"/>
        <v>24</v>
      </c>
      <c r="GC73" s="47">
        <f t="shared" si="499"/>
        <v>0</v>
      </c>
      <c r="GD73" s="37">
        <f>GF$17</f>
        <v>15</v>
      </c>
      <c r="GE73" s="38">
        <f>GG$17</f>
        <v>24</v>
      </c>
      <c r="GF73" s="98"/>
      <c r="GG73" s="29">
        <v>8</v>
      </c>
      <c r="GH73" s="38">
        <f t="shared" si="441"/>
        <v>3</v>
      </c>
      <c r="GI73" s="38">
        <f t="shared" si="442"/>
        <v>1.5</v>
      </c>
      <c r="GJ73" s="29"/>
      <c r="GK73" s="38">
        <f t="shared" si="174"/>
        <v>3</v>
      </c>
      <c r="GL73" s="38">
        <f t="shared" si="336"/>
        <v>36</v>
      </c>
      <c r="GM73" s="47">
        <f t="shared" si="443"/>
        <v>0</v>
      </c>
      <c r="GN73" s="41">
        <f t="shared" si="500"/>
        <v>16</v>
      </c>
      <c r="GO73" s="38">
        <f>ROUNDUP(GQ$17/2,0)</f>
        <v>12</v>
      </c>
      <c r="GP73" s="98"/>
      <c r="GQ73" s="29">
        <v>8</v>
      </c>
      <c r="GR73" s="38">
        <f t="shared" si="501"/>
        <v>2</v>
      </c>
      <c r="GS73" s="38">
        <f t="shared" si="502"/>
        <v>1</v>
      </c>
      <c r="GT73" s="29"/>
      <c r="GU73" s="38">
        <f t="shared" si="271"/>
        <v>2</v>
      </c>
      <c r="GV73" s="38">
        <f t="shared" si="503"/>
        <v>24</v>
      </c>
      <c r="GW73" s="47">
        <f t="shared" si="504"/>
        <v>0</v>
      </c>
      <c r="GX73" s="37">
        <f>GZ$17</f>
        <v>16</v>
      </c>
      <c r="GY73" s="38">
        <f>ROUNDUP(HA$17/2,0)</f>
        <v>12</v>
      </c>
      <c r="GZ73" s="98"/>
      <c r="HA73" s="29">
        <v>8</v>
      </c>
      <c r="HB73" s="38">
        <f t="shared" si="445"/>
        <v>2</v>
      </c>
      <c r="HC73" s="38">
        <f t="shared" si="446"/>
        <v>1</v>
      </c>
      <c r="HD73" s="29"/>
      <c r="HE73" s="38">
        <f t="shared" si="179"/>
        <v>2</v>
      </c>
      <c r="HF73" s="38">
        <f t="shared" si="340"/>
        <v>24</v>
      </c>
      <c r="HG73" s="47">
        <f t="shared" si="447"/>
        <v>0</v>
      </c>
      <c r="HH73" s="37">
        <f t="shared" si="505"/>
        <v>17</v>
      </c>
      <c r="HI73" s="38">
        <f>ROUNDUP(HK$17/2,0)</f>
        <v>12</v>
      </c>
      <c r="HJ73" s="98"/>
      <c r="HK73" s="29">
        <v>8</v>
      </c>
      <c r="HL73" s="38">
        <f t="shared" si="506"/>
        <v>2</v>
      </c>
      <c r="HM73" s="38">
        <f t="shared" si="507"/>
        <v>1</v>
      </c>
      <c r="HN73" s="29"/>
      <c r="HO73" s="38">
        <f t="shared" si="276"/>
        <v>2</v>
      </c>
      <c r="HP73" s="38">
        <f t="shared" si="508"/>
        <v>24</v>
      </c>
      <c r="HQ73" s="47">
        <f t="shared" si="509"/>
        <v>0</v>
      </c>
      <c r="HR73" s="37">
        <f>HT$17</f>
        <v>17</v>
      </c>
      <c r="HS73" s="38">
        <f>HU$17</f>
        <v>24</v>
      </c>
      <c r="HT73" s="98"/>
      <c r="HU73" s="29">
        <v>8</v>
      </c>
      <c r="HV73" s="38">
        <f t="shared" si="449"/>
        <v>3</v>
      </c>
      <c r="HW73" s="38">
        <f t="shared" si="450"/>
        <v>1.5</v>
      </c>
      <c r="HX73" s="29"/>
      <c r="HY73" s="38">
        <f t="shared" si="184"/>
        <v>3</v>
      </c>
      <c r="HZ73" s="38">
        <f t="shared" si="344"/>
        <v>36</v>
      </c>
      <c r="IA73" s="47">
        <f t="shared" si="451"/>
        <v>0</v>
      </c>
      <c r="IB73" s="41">
        <f t="shared" si="510"/>
        <v>18</v>
      </c>
      <c r="IC73" s="38">
        <f>ROUNDUP(IE$17/2,0)</f>
        <v>12</v>
      </c>
      <c r="ID73" s="98"/>
      <c r="IE73" s="29">
        <v>8</v>
      </c>
      <c r="IF73" s="38">
        <f t="shared" si="511"/>
        <v>2</v>
      </c>
      <c r="IG73" s="38">
        <f t="shared" si="512"/>
        <v>1</v>
      </c>
      <c r="IH73" s="29"/>
      <c r="II73" s="38">
        <f t="shared" si="281"/>
        <v>2</v>
      </c>
      <c r="IJ73" s="38">
        <f t="shared" si="513"/>
        <v>24</v>
      </c>
      <c r="IK73" s="47">
        <f t="shared" si="514"/>
        <v>0</v>
      </c>
      <c r="IL73" s="37">
        <f>IN$17</f>
        <v>18</v>
      </c>
      <c r="IM73" s="38">
        <f>ROUNDUP(IO$17/2,0)</f>
        <v>12</v>
      </c>
      <c r="IN73" s="98"/>
      <c r="IO73" s="29">
        <v>8</v>
      </c>
      <c r="IP73" s="38">
        <f t="shared" si="453"/>
        <v>2</v>
      </c>
      <c r="IQ73" s="38">
        <f t="shared" si="454"/>
        <v>1</v>
      </c>
      <c r="IR73" s="29"/>
      <c r="IS73" s="38">
        <f t="shared" si="189"/>
        <v>2</v>
      </c>
      <c r="IT73" s="38">
        <f t="shared" si="348"/>
        <v>24</v>
      </c>
      <c r="IU73" s="47">
        <f t="shared" si="455"/>
        <v>0</v>
      </c>
      <c r="IV73" s="37">
        <f t="shared" si="515"/>
        <v>19</v>
      </c>
      <c r="IW73" s="38">
        <f>ROUNDUP(IY$17/2,0)</f>
        <v>12</v>
      </c>
      <c r="IX73" s="98"/>
      <c r="IY73" s="29">
        <v>8</v>
      </c>
      <c r="IZ73" s="38">
        <f t="shared" si="516"/>
        <v>2</v>
      </c>
      <c r="JA73" s="38">
        <f t="shared" si="517"/>
        <v>1</v>
      </c>
      <c r="JB73" s="29"/>
      <c r="JC73" s="38">
        <f t="shared" si="286"/>
        <v>2</v>
      </c>
      <c r="JD73" s="38">
        <f t="shared" si="518"/>
        <v>24</v>
      </c>
      <c r="JE73" s="47">
        <f t="shared" si="519"/>
        <v>0</v>
      </c>
      <c r="JF73" s="37">
        <f>JH$17</f>
        <v>19</v>
      </c>
      <c r="JG73" s="38">
        <f>JI$17</f>
        <v>24</v>
      </c>
      <c r="JH73" s="98"/>
      <c r="JI73" s="29">
        <v>8</v>
      </c>
      <c r="JJ73" s="38">
        <f t="shared" si="457"/>
        <v>3</v>
      </c>
      <c r="JK73" s="38">
        <f t="shared" si="458"/>
        <v>1.5</v>
      </c>
      <c r="JL73" s="29"/>
      <c r="JM73" s="38">
        <f t="shared" si="194"/>
        <v>3</v>
      </c>
      <c r="JN73" s="38">
        <f t="shared" si="352"/>
        <v>36</v>
      </c>
      <c r="JO73" s="47">
        <f t="shared" si="459"/>
        <v>0</v>
      </c>
    </row>
    <row r="74" spans="1:275" x14ac:dyDescent="0.2">
      <c r="A74" s="93" t="s">
        <v>166</v>
      </c>
      <c r="B74" s="35">
        <v>3</v>
      </c>
      <c r="C74" s="35" t="s">
        <v>25</v>
      </c>
      <c r="D74" s="35">
        <v>32</v>
      </c>
      <c r="E74" s="36">
        <v>0.25</v>
      </c>
      <c r="F74" s="32"/>
      <c r="G74" s="94"/>
      <c r="H74" s="94"/>
      <c r="I74" s="94"/>
      <c r="J74" s="94"/>
      <c r="K74" s="99"/>
      <c r="M74" s="94"/>
      <c r="N74" s="94"/>
      <c r="O74" s="100"/>
      <c r="P74" s="32"/>
      <c r="Q74" s="94"/>
      <c r="R74" s="94"/>
      <c r="S74" s="94"/>
      <c r="T74" s="99"/>
      <c r="U74" s="99"/>
      <c r="V74" s="99"/>
      <c r="W74" s="38"/>
      <c r="X74" s="94"/>
      <c r="Y74" s="100"/>
      <c r="Z74" s="32"/>
      <c r="AA74" s="94"/>
      <c r="AB74" s="94"/>
      <c r="AC74" s="94"/>
      <c r="AD74" s="99"/>
      <c r="AE74" s="99"/>
      <c r="AF74" s="99"/>
      <c r="AG74" s="38"/>
      <c r="AH74" s="94"/>
      <c r="AI74" s="100"/>
      <c r="AJ74" s="37">
        <f t="shared" si="460"/>
        <v>8</v>
      </c>
      <c r="AK74" s="38">
        <f t="shared" si="460"/>
        <v>30</v>
      </c>
      <c r="AL74" s="98"/>
      <c r="AM74" s="29">
        <v>40</v>
      </c>
      <c r="AN74" s="38">
        <f t="shared" si="461"/>
        <v>1</v>
      </c>
      <c r="AO74" s="38">
        <f t="shared" si="462"/>
        <v>0.25</v>
      </c>
      <c r="AP74" s="29"/>
      <c r="AQ74" s="38">
        <f t="shared" si="231"/>
        <v>1</v>
      </c>
      <c r="AR74" s="38">
        <f t="shared" si="463"/>
        <v>3.2</v>
      </c>
      <c r="AS74" s="47">
        <f t="shared" si="464"/>
        <v>3</v>
      </c>
      <c r="AT74" s="32"/>
      <c r="AU74" s="94"/>
      <c r="AV74" s="94"/>
      <c r="AW74" s="94"/>
      <c r="AX74" s="99"/>
      <c r="AY74" s="99"/>
      <c r="AZ74" s="99"/>
      <c r="BA74" s="38"/>
      <c r="BB74" s="94"/>
      <c r="BC74" s="100"/>
      <c r="BD74" s="37">
        <f t="shared" si="465"/>
        <v>9</v>
      </c>
      <c r="BE74" s="38">
        <f t="shared" si="465"/>
        <v>30</v>
      </c>
      <c r="BF74" s="98"/>
      <c r="BG74" s="29">
        <v>40</v>
      </c>
      <c r="BH74" s="38">
        <f t="shared" si="466"/>
        <v>1</v>
      </c>
      <c r="BI74" s="38">
        <f t="shared" si="467"/>
        <v>0.25</v>
      </c>
      <c r="BJ74" s="29"/>
      <c r="BK74" s="38">
        <f t="shared" si="236"/>
        <v>1</v>
      </c>
      <c r="BL74" s="38">
        <f t="shared" si="468"/>
        <v>3.2</v>
      </c>
      <c r="BM74" s="47">
        <f t="shared" si="469"/>
        <v>3</v>
      </c>
      <c r="BN74" s="32"/>
      <c r="BO74" s="94"/>
      <c r="BP74" s="94"/>
      <c r="BQ74" s="94"/>
      <c r="BR74" s="99"/>
      <c r="BS74" s="99"/>
      <c r="BT74" s="99"/>
      <c r="BU74" s="38"/>
      <c r="BV74" s="94"/>
      <c r="BW74" s="100"/>
      <c r="BX74" s="41">
        <f t="shared" si="470"/>
        <v>10</v>
      </c>
      <c r="BY74" s="38">
        <f t="shared" si="470"/>
        <v>24</v>
      </c>
      <c r="BZ74" s="98"/>
      <c r="CA74" s="29">
        <v>40</v>
      </c>
      <c r="CB74" s="38">
        <f t="shared" si="471"/>
        <v>1</v>
      </c>
      <c r="CC74" s="38">
        <f t="shared" si="472"/>
        <v>0.25</v>
      </c>
      <c r="CD74" s="29"/>
      <c r="CE74" s="38">
        <f t="shared" si="241"/>
        <v>1</v>
      </c>
      <c r="CF74" s="38">
        <f t="shared" si="473"/>
        <v>3.2</v>
      </c>
      <c r="CG74" s="47">
        <f t="shared" si="474"/>
        <v>3</v>
      </c>
      <c r="CH74" s="32"/>
      <c r="CI74" s="94"/>
      <c r="CJ74" s="94"/>
      <c r="CK74" s="94"/>
      <c r="CL74" s="99"/>
      <c r="CM74" s="99"/>
      <c r="CN74" s="99"/>
      <c r="CO74" s="38"/>
      <c r="CP74" s="94"/>
      <c r="CQ74" s="100"/>
      <c r="CR74" s="37">
        <f t="shared" si="475"/>
        <v>11</v>
      </c>
      <c r="CS74" s="38">
        <f t="shared" si="475"/>
        <v>24</v>
      </c>
      <c r="CT74" s="98"/>
      <c r="CU74" s="29">
        <v>40</v>
      </c>
      <c r="CV74" s="38">
        <f t="shared" si="476"/>
        <v>1</v>
      </c>
      <c r="CW74" s="38">
        <f t="shared" si="477"/>
        <v>0.25</v>
      </c>
      <c r="CX74" s="29"/>
      <c r="CY74" s="38">
        <f t="shared" si="246"/>
        <v>1</v>
      </c>
      <c r="CZ74" s="38">
        <f t="shared" si="478"/>
        <v>3.2</v>
      </c>
      <c r="DA74" s="47">
        <f t="shared" si="479"/>
        <v>3</v>
      </c>
      <c r="DB74" s="32"/>
      <c r="DC74" s="94"/>
      <c r="DD74" s="94"/>
      <c r="DE74" s="94"/>
      <c r="DF74" s="99"/>
      <c r="DG74" s="99"/>
      <c r="DH74" s="99"/>
      <c r="DI74" s="38"/>
      <c r="DJ74" s="94"/>
      <c r="DK74" s="100"/>
      <c r="DL74" s="41">
        <f t="shared" si="480"/>
        <v>12</v>
      </c>
      <c r="DM74" s="38">
        <f t="shared" si="480"/>
        <v>24</v>
      </c>
      <c r="DN74" s="98"/>
      <c r="DO74" s="29">
        <v>40</v>
      </c>
      <c r="DP74" s="38">
        <f t="shared" si="481"/>
        <v>1</v>
      </c>
      <c r="DQ74" s="38">
        <f t="shared" si="482"/>
        <v>0.25</v>
      </c>
      <c r="DR74" s="29"/>
      <c r="DS74" s="38">
        <f t="shared" si="251"/>
        <v>1</v>
      </c>
      <c r="DT74" s="38">
        <f t="shared" si="483"/>
        <v>3.2</v>
      </c>
      <c r="DU74" s="47">
        <f t="shared" si="484"/>
        <v>3</v>
      </c>
      <c r="DV74" s="32"/>
      <c r="DW74" s="94"/>
      <c r="DX74" s="94"/>
      <c r="DY74" s="94"/>
      <c r="DZ74" s="99"/>
      <c r="EA74" s="99"/>
      <c r="EB74" s="99"/>
      <c r="EC74" s="38"/>
      <c r="ED74" s="94"/>
      <c r="EE74" s="100"/>
      <c r="EF74" s="37">
        <f t="shared" si="485"/>
        <v>13</v>
      </c>
      <c r="EG74" s="38">
        <f t="shared" si="485"/>
        <v>24</v>
      </c>
      <c r="EH74" s="98"/>
      <c r="EI74" s="29">
        <v>40</v>
      </c>
      <c r="EJ74" s="38">
        <f t="shared" si="486"/>
        <v>1</v>
      </c>
      <c r="EK74" s="38">
        <f t="shared" si="487"/>
        <v>0.25</v>
      </c>
      <c r="EL74" s="29"/>
      <c r="EM74" s="38">
        <f t="shared" si="256"/>
        <v>1</v>
      </c>
      <c r="EN74" s="38">
        <f t="shared" si="488"/>
        <v>3.2</v>
      </c>
      <c r="EO74" s="47">
        <f t="shared" si="489"/>
        <v>3</v>
      </c>
      <c r="EP74" s="32"/>
      <c r="EQ74" s="94"/>
      <c r="ER74" s="94"/>
      <c r="ES74" s="94"/>
      <c r="ET74" s="99"/>
      <c r="EU74" s="99"/>
      <c r="EV74" s="99"/>
      <c r="EW74" s="38"/>
      <c r="EX74" s="94"/>
      <c r="EY74" s="100"/>
      <c r="EZ74" s="41">
        <f t="shared" si="490"/>
        <v>14</v>
      </c>
      <c r="FA74" s="38">
        <f t="shared" si="490"/>
        <v>24</v>
      </c>
      <c r="FB74" s="98"/>
      <c r="FC74" s="29">
        <v>40</v>
      </c>
      <c r="FD74" s="38">
        <f t="shared" si="491"/>
        <v>1</v>
      </c>
      <c r="FE74" s="38">
        <f t="shared" si="492"/>
        <v>0.25</v>
      </c>
      <c r="FF74" s="29"/>
      <c r="FG74" s="38">
        <f t="shared" si="261"/>
        <v>1</v>
      </c>
      <c r="FH74" s="38">
        <f t="shared" si="493"/>
        <v>3.2</v>
      </c>
      <c r="FI74" s="47">
        <f t="shared" si="494"/>
        <v>3</v>
      </c>
      <c r="FJ74" s="32"/>
      <c r="FK74" s="94"/>
      <c r="FL74" s="94"/>
      <c r="FM74" s="94"/>
      <c r="FN74" s="99"/>
      <c r="FO74" s="99"/>
      <c r="FP74" s="99"/>
      <c r="FQ74" s="38"/>
      <c r="FR74" s="94"/>
      <c r="FS74" s="100"/>
      <c r="FT74" s="37">
        <f t="shared" si="495"/>
        <v>15</v>
      </c>
      <c r="FU74" s="38">
        <f t="shared" si="495"/>
        <v>24</v>
      </c>
      <c r="FV74" s="98"/>
      <c r="FW74" s="29">
        <v>40</v>
      </c>
      <c r="FX74" s="38">
        <f t="shared" si="496"/>
        <v>1</v>
      </c>
      <c r="FY74" s="38">
        <f t="shared" si="497"/>
        <v>0.25</v>
      </c>
      <c r="FZ74" s="29"/>
      <c r="GA74" s="38">
        <f t="shared" si="266"/>
        <v>1</v>
      </c>
      <c r="GB74" s="38">
        <f t="shared" si="498"/>
        <v>3.2</v>
      </c>
      <c r="GC74" s="47">
        <f t="shared" si="499"/>
        <v>3</v>
      </c>
      <c r="GD74" s="32"/>
      <c r="GE74" s="94"/>
      <c r="GF74" s="94"/>
      <c r="GG74" s="94"/>
      <c r="GH74" s="99"/>
      <c r="GI74" s="99"/>
      <c r="GJ74" s="99"/>
      <c r="GK74" s="38"/>
      <c r="GL74" s="94"/>
      <c r="GM74" s="100"/>
      <c r="GN74" s="41">
        <f t="shared" si="500"/>
        <v>16</v>
      </c>
      <c r="GO74" s="38">
        <f t="shared" si="500"/>
        <v>24</v>
      </c>
      <c r="GP74" s="98"/>
      <c r="GQ74" s="29">
        <v>40</v>
      </c>
      <c r="GR74" s="38">
        <f t="shared" si="501"/>
        <v>1</v>
      </c>
      <c r="GS74" s="38">
        <f t="shared" si="502"/>
        <v>0.25</v>
      </c>
      <c r="GT74" s="29"/>
      <c r="GU74" s="38">
        <f t="shared" si="271"/>
        <v>1</v>
      </c>
      <c r="GV74" s="38">
        <f t="shared" si="503"/>
        <v>3.2</v>
      </c>
      <c r="GW74" s="47">
        <f t="shared" si="504"/>
        <v>3</v>
      </c>
      <c r="GX74" s="32"/>
      <c r="GY74" s="94"/>
      <c r="GZ74" s="94"/>
      <c r="HA74" s="94"/>
      <c r="HB74" s="99"/>
      <c r="HC74" s="99"/>
      <c r="HD74" s="99"/>
      <c r="HE74" s="38"/>
      <c r="HF74" s="94"/>
      <c r="HG74" s="100"/>
      <c r="HH74" s="37">
        <f t="shared" si="505"/>
        <v>17</v>
      </c>
      <c r="HI74" s="38">
        <f t="shared" si="505"/>
        <v>24</v>
      </c>
      <c r="HJ74" s="98"/>
      <c r="HK74" s="29">
        <v>40</v>
      </c>
      <c r="HL74" s="38">
        <f t="shared" si="506"/>
        <v>1</v>
      </c>
      <c r="HM74" s="38">
        <f t="shared" si="507"/>
        <v>0.25</v>
      </c>
      <c r="HN74" s="29"/>
      <c r="HO74" s="38">
        <f t="shared" si="276"/>
        <v>1</v>
      </c>
      <c r="HP74" s="38">
        <f t="shared" si="508"/>
        <v>3.2</v>
      </c>
      <c r="HQ74" s="47">
        <f t="shared" si="509"/>
        <v>3</v>
      </c>
      <c r="HR74" s="32"/>
      <c r="HS74" s="94"/>
      <c r="HT74" s="94"/>
      <c r="HU74" s="94"/>
      <c r="HV74" s="99"/>
      <c r="HW74" s="99"/>
      <c r="HX74" s="99"/>
      <c r="HY74" s="38"/>
      <c r="HZ74" s="94"/>
      <c r="IA74" s="100"/>
      <c r="IB74" s="41">
        <f t="shared" si="510"/>
        <v>18</v>
      </c>
      <c r="IC74" s="38">
        <f t="shared" si="510"/>
        <v>24</v>
      </c>
      <c r="ID74" s="98"/>
      <c r="IE74" s="29">
        <v>40</v>
      </c>
      <c r="IF74" s="38">
        <f t="shared" si="511"/>
        <v>1</v>
      </c>
      <c r="IG74" s="38">
        <f t="shared" si="512"/>
        <v>0.25</v>
      </c>
      <c r="IH74" s="29"/>
      <c r="II74" s="38">
        <f t="shared" si="281"/>
        <v>1</v>
      </c>
      <c r="IJ74" s="38">
        <f t="shared" si="513"/>
        <v>3.2</v>
      </c>
      <c r="IK74" s="47">
        <f t="shared" si="514"/>
        <v>3</v>
      </c>
      <c r="IL74" s="32"/>
      <c r="IM74" s="94"/>
      <c r="IN74" s="94"/>
      <c r="IO74" s="94"/>
      <c r="IP74" s="99"/>
      <c r="IQ74" s="99"/>
      <c r="IR74" s="99"/>
      <c r="IS74" s="38"/>
      <c r="IT74" s="94"/>
      <c r="IU74" s="100"/>
      <c r="IV74" s="37">
        <f t="shared" si="515"/>
        <v>19</v>
      </c>
      <c r="IW74" s="38">
        <f t="shared" si="515"/>
        <v>24</v>
      </c>
      <c r="IX74" s="98"/>
      <c r="IY74" s="29">
        <v>40</v>
      </c>
      <c r="IZ74" s="38">
        <f t="shared" si="516"/>
        <v>1</v>
      </c>
      <c r="JA74" s="38">
        <f t="shared" si="517"/>
        <v>0.25</v>
      </c>
      <c r="JB74" s="29"/>
      <c r="JC74" s="38">
        <f t="shared" si="286"/>
        <v>1</v>
      </c>
      <c r="JD74" s="38">
        <f t="shared" si="518"/>
        <v>3.2</v>
      </c>
      <c r="JE74" s="47">
        <f t="shared" si="519"/>
        <v>3</v>
      </c>
      <c r="JF74" s="32"/>
      <c r="JG74" s="94"/>
      <c r="JH74" s="94"/>
      <c r="JI74" s="94"/>
      <c r="JJ74" s="99"/>
      <c r="JK74" s="99"/>
      <c r="JL74" s="99"/>
      <c r="JM74" s="38"/>
      <c r="JN74" s="94"/>
      <c r="JO74" s="100"/>
    </row>
    <row r="75" spans="1:275" x14ac:dyDescent="0.2">
      <c r="A75" s="93" t="s">
        <v>147</v>
      </c>
      <c r="B75" s="35">
        <v>3</v>
      </c>
      <c r="C75" s="35" t="s">
        <v>27</v>
      </c>
      <c r="D75" s="35">
        <v>90</v>
      </c>
      <c r="E75" s="36">
        <v>0.5</v>
      </c>
      <c r="F75" s="32"/>
      <c r="G75" s="94"/>
      <c r="H75" s="94"/>
      <c r="I75" s="94"/>
      <c r="J75" s="94"/>
      <c r="K75" s="99"/>
      <c r="M75" s="94"/>
      <c r="N75" s="94"/>
      <c r="O75" s="100"/>
      <c r="P75" s="32"/>
      <c r="Q75" s="94"/>
      <c r="R75" s="94"/>
      <c r="S75" s="94"/>
      <c r="T75" s="99"/>
      <c r="U75" s="99"/>
      <c r="V75" s="99"/>
      <c r="W75" s="38"/>
      <c r="X75" s="94"/>
      <c r="Y75" s="100"/>
      <c r="Z75" s="32"/>
      <c r="AA75" s="94"/>
      <c r="AB75" s="94"/>
      <c r="AC75" s="94"/>
      <c r="AD75" s="99"/>
      <c r="AE75" s="99"/>
      <c r="AF75" s="99"/>
      <c r="AG75" s="38"/>
      <c r="AH75" s="94"/>
      <c r="AI75" s="100"/>
      <c r="AJ75" s="37">
        <f t="shared" si="460"/>
        <v>8</v>
      </c>
      <c r="AK75" s="38">
        <f t="shared" si="460"/>
        <v>30</v>
      </c>
      <c r="AL75" s="98"/>
      <c r="AM75" s="29">
        <v>8</v>
      </c>
      <c r="AN75" s="38">
        <f t="shared" si="461"/>
        <v>4</v>
      </c>
      <c r="AO75" s="38">
        <f t="shared" si="462"/>
        <v>2</v>
      </c>
      <c r="AP75" s="29"/>
      <c r="AQ75" s="38">
        <f t="shared" si="231"/>
        <v>4</v>
      </c>
      <c r="AR75" s="38">
        <f t="shared" si="463"/>
        <v>36</v>
      </c>
      <c r="AS75" s="47">
        <f t="shared" si="464"/>
        <v>0</v>
      </c>
      <c r="AT75" s="32"/>
      <c r="AU75" s="94"/>
      <c r="AV75" s="94"/>
      <c r="AW75" s="94"/>
      <c r="AX75" s="99"/>
      <c r="AY75" s="99"/>
      <c r="AZ75" s="99"/>
      <c r="BA75" s="38"/>
      <c r="BB75" s="94"/>
      <c r="BC75" s="100"/>
      <c r="BD75" s="37">
        <f t="shared" si="465"/>
        <v>9</v>
      </c>
      <c r="BE75" s="38">
        <f t="shared" si="465"/>
        <v>30</v>
      </c>
      <c r="BF75" s="98"/>
      <c r="BG75" s="29">
        <v>8</v>
      </c>
      <c r="BH75" s="38">
        <f t="shared" si="466"/>
        <v>4</v>
      </c>
      <c r="BI75" s="38">
        <f t="shared" si="467"/>
        <v>2</v>
      </c>
      <c r="BJ75" s="29"/>
      <c r="BK75" s="38">
        <f t="shared" si="236"/>
        <v>4</v>
      </c>
      <c r="BL75" s="38">
        <f t="shared" si="468"/>
        <v>36</v>
      </c>
      <c r="BM75" s="47">
        <f t="shared" si="469"/>
        <v>0</v>
      </c>
      <c r="BN75" s="32"/>
      <c r="BO75" s="94"/>
      <c r="BP75" s="94"/>
      <c r="BQ75" s="94"/>
      <c r="BR75" s="99"/>
      <c r="BS75" s="99"/>
      <c r="BT75" s="99"/>
      <c r="BU75" s="38"/>
      <c r="BV75" s="94"/>
      <c r="BW75" s="100"/>
      <c r="BX75" s="41">
        <f t="shared" si="470"/>
        <v>10</v>
      </c>
      <c r="BY75" s="38">
        <f t="shared" si="470"/>
        <v>24</v>
      </c>
      <c r="BZ75" s="98"/>
      <c r="CA75" s="29">
        <v>8</v>
      </c>
      <c r="CB75" s="38">
        <f t="shared" si="471"/>
        <v>3</v>
      </c>
      <c r="CC75" s="38">
        <f t="shared" si="472"/>
        <v>1.5</v>
      </c>
      <c r="CD75" s="29"/>
      <c r="CE75" s="38">
        <f t="shared" si="241"/>
        <v>3</v>
      </c>
      <c r="CF75" s="38">
        <f t="shared" si="473"/>
        <v>27</v>
      </c>
      <c r="CG75" s="47">
        <f t="shared" si="474"/>
        <v>0</v>
      </c>
      <c r="CH75" s="32"/>
      <c r="CI75" s="94"/>
      <c r="CJ75" s="94"/>
      <c r="CK75" s="94"/>
      <c r="CL75" s="99"/>
      <c r="CM75" s="99"/>
      <c r="CN75" s="99"/>
      <c r="CO75" s="38"/>
      <c r="CP75" s="94"/>
      <c r="CQ75" s="100"/>
      <c r="CR75" s="37">
        <f t="shared" si="475"/>
        <v>11</v>
      </c>
      <c r="CS75" s="38">
        <f t="shared" si="475"/>
        <v>24</v>
      </c>
      <c r="CT75" s="98"/>
      <c r="CU75" s="29">
        <v>8</v>
      </c>
      <c r="CV75" s="38">
        <f t="shared" si="476"/>
        <v>3</v>
      </c>
      <c r="CW75" s="38">
        <f t="shared" si="477"/>
        <v>1.5</v>
      </c>
      <c r="CX75" s="29"/>
      <c r="CY75" s="38">
        <f t="shared" si="246"/>
        <v>3</v>
      </c>
      <c r="CZ75" s="38">
        <f t="shared" si="478"/>
        <v>27</v>
      </c>
      <c r="DA75" s="47">
        <f t="shared" si="479"/>
        <v>0</v>
      </c>
      <c r="DB75" s="32"/>
      <c r="DC75" s="94"/>
      <c r="DD75" s="94"/>
      <c r="DE75" s="94"/>
      <c r="DF75" s="99"/>
      <c r="DG75" s="99"/>
      <c r="DH75" s="99"/>
      <c r="DI75" s="38"/>
      <c r="DJ75" s="94"/>
      <c r="DK75" s="100"/>
      <c r="DL75" s="41">
        <f t="shared" si="480"/>
        <v>12</v>
      </c>
      <c r="DM75" s="38">
        <f t="shared" si="480"/>
        <v>24</v>
      </c>
      <c r="DN75" s="98"/>
      <c r="DO75" s="29">
        <v>8</v>
      </c>
      <c r="DP75" s="38">
        <f t="shared" si="481"/>
        <v>3</v>
      </c>
      <c r="DQ75" s="38">
        <f t="shared" si="482"/>
        <v>1.5</v>
      </c>
      <c r="DR75" s="29"/>
      <c r="DS75" s="38">
        <f t="shared" si="251"/>
        <v>3</v>
      </c>
      <c r="DT75" s="38">
        <f t="shared" si="483"/>
        <v>27</v>
      </c>
      <c r="DU75" s="47">
        <f t="shared" si="484"/>
        <v>0</v>
      </c>
      <c r="DV75" s="32"/>
      <c r="DW75" s="94"/>
      <c r="DX75" s="94"/>
      <c r="DY75" s="94"/>
      <c r="DZ75" s="99"/>
      <c r="EA75" s="99"/>
      <c r="EB75" s="99"/>
      <c r="EC75" s="38"/>
      <c r="ED75" s="94"/>
      <c r="EE75" s="100"/>
      <c r="EF75" s="37">
        <f t="shared" si="485"/>
        <v>13</v>
      </c>
      <c r="EG75" s="38">
        <f t="shared" si="485"/>
        <v>24</v>
      </c>
      <c r="EH75" s="98"/>
      <c r="EI75" s="29">
        <v>8</v>
      </c>
      <c r="EJ75" s="38">
        <f t="shared" si="486"/>
        <v>3</v>
      </c>
      <c r="EK75" s="38">
        <f t="shared" si="487"/>
        <v>1.5</v>
      </c>
      <c r="EL75" s="29"/>
      <c r="EM75" s="38">
        <f t="shared" si="256"/>
        <v>3</v>
      </c>
      <c r="EN75" s="38">
        <f t="shared" si="488"/>
        <v>27</v>
      </c>
      <c r="EO75" s="47">
        <f t="shared" si="489"/>
        <v>0</v>
      </c>
      <c r="EP75" s="32"/>
      <c r="EQ75" s="94"/>
      <c r="ER75" s="94"/>
      <c r="ES75" s="94"/>
      <c r="ET75" s="99"/>
      <c r="EU75" s="99"/>
      <c r="EV75" s="99"/>
      <c r="EW75" s="38"/>
      <c r="EX75" s="94"/>
      <c r="EY75" s="100"/>
      <c r="EZ75" s="41">
        <f t="shared" si="490"/>
        <v>14</v>
      </c>
      <c r="FA75" s="38">
        <f t="shared" si="490"/>
        <v>24</v>
      </c>
      <c r="FB75" s="98"/>
      <c r="FC75" s="29">
        <v>8</v>
      </c>
      <c r="FD75" s="38">
        <f t="shared" si="491"/>
        <v>3</v>
      </c>
      <c r="FE75" s="38">
        <f t="shared" si="492"/>
        <v>1.5</v>
      </c>
      <c r="FF75" s="29"/>
      <c r="FG75" s="38">
        <f t="shared" si="261"/>
        <v>3</v>
      </c>
      <c r="FH75" s="38">
        <f t="shared" si="493"/>
        <v>27</v>
      </c>
      <c r="FI75" s="47">
        <f t="shared" si="494"/>
        <v>0</v>
      </c>
      <c r="FJ75" s="32"/>
      <c r="FK75" s="94"/>
      <c r="FL75" s="94"/>
      <c r="FM75" s="94"/>
      <c r="FN75" s="99"/>
      <c r="FO75" s="99"/>
      <c r="FP75" s="99"/>
      <c r="FQ75" s="38"/>
      <c r="FR75" s="94"/>
      <c r="FS75" s="100"/>
      <c r="FT75" s="37">
        <f t="shared" si="495"/>
        <v>15</v>
      </c>
      <c r="FU75" s="38">
        <f t="shared" si="495"/>
        <v>24</v>
      </c>
      <c r="FV75" s="98"/>
      <c r="FW75" s="29">
        <v>8</v>
      </c>
      <c r="FX75" s="38">
        <f t="shared" si="496"/>
        <v>3</v>
      </c>
      <c r="FY75" s="38">
        <f t="shared" si="497"/>
        <v>1.5</v>
      </c>
      <c r="FZ75" s="29"/>
      <c r="GA75" s="38">
        <f t="shared" si="266"/>
        <v>3</v>
      </c>
      <c r="GB75" s="38">
        <f t="shared" si="498"/>
        <v>27</v>
      </c>
      <c r="GC75" s="47">
        <f t="shared" si="499"/>
        <v>0</v>
      </c>
      <c r="GD75" s="32"/>
      <c r="GE75" s="94"/>
      <c r="GF75" s="94"/>
      <c r="GG75" s="94"/>
      <c r="GH75" s="99"/>
      <c r="GI75" s="99"/>
      <c r="GJ75" s="99"/>
      <c r="GK75" s="38"/>
      <c r="GL75" s="94"/>
      <c r="GM75" s="100"/>
      <c r="GN75" s="41">
        <f t="shared" si="500"/>
        <v>16</v>
      </c>
      <c r="GO75" s="38">
        <f t="shared" si="500"/>
        <v>24</v>
      </c>
      <c r="GP75" s="98"/>
      <c r="GQ75" s="29">
        <v>8</v>
      </c>
      <c r="GR75" s="38">
        <f t="shared" si="501"/>
        <v>3</v>
      </c>
      <c r="GS75" s="38">
        <f t="shared" si="502"/>
        <v>1.5</v>
      </c>
      <c r="GT75" s="29"/>
      <c r="GU75" s="38">
        <f t="shared" si="271"/>
        <v>3</v>
      </c>
      <c r="GV75" s="38">
        <f t="shared" si="503"/>
        <v>27</v>
      </c>
      <c r="GW75" s="47">
        <f t="shared" si="504"/>
        <v>0</v>
      </c>
      <c r="GX75" s="32"/>
      <c r="GY75" s="94"/>
      <c r="GZ75" s="94"/>
      <c r="HA75" s="94"/>
      <c r="HB75" s="99"/>
      <c r="HC75" s="99"/>
      <c r="HD75" s="99"/>
      <c r="HE75" s="38"/>
      <c r="HF75" s="94"/>
      <c r="HG75" s="100"/>
      <c r="HH75" s="37">
        <f t="shared" si="505"/>
        <v>17</v>
      </c>
      <c r="HI75" s="38">
        <f t="shared" si="505"/>
        <v>24</v>
      </c>
      <c r="HJ75" s="98"/>
      <c r="HK75" s="29">
        <v>8</v>
      </c>
      <c r="HL75" s="38">
        <f t="shared" si="506"/>
        <v>3</v>
      </c>
      <c r="HM75" s="38">
        <f t="shared" si="507"/>
        <v>1.5</v>
      </c>
      <c r="HN75" s="29"/>
      <c r="HO75" s="38">
        <f t="shared" si="276"/>
        <v>3</v>
      </c>
      <c r="HP75" s="38">
        <f t="shared" si="508"/>
        <v>27</v>
      </c>
      <c r="HQ75" s="47">
        <f t="shared" si="509"/>
        <v>0</v>
      </c>
      <c r="HR75" s="32"/>
      <c r="HS75" s="94"/>
      <c r="HT75" s="94"/>
      <c r="HU75" s="94"/>
      <c r="HV75" s="99"/>
      <c r="HW75" s="99"/>
      <c r="HX75" s="99"/>
      <c r="HY75" s="38"/>
      <c r="HZ75" s="94"/>
      <c r="IA75" s="100"/>
      <c r="IB75" s="41">
        <f t="shared" si="510"/>
        <v>18</v>
      </c>
      <c r="IC75" s="38">
        <f t="shared" si="510"/>
        <v>24</v>
      </c>
      <c r="ID75" s="98"/>
      <c r="IE75" s="29">
        <v>8</v>
      </c>
      <c r="IF75" s="38">
        <f t="shared" si="511"/>
        <v>3</v>
      </c>
      <c r="IG75" s="38">
        <f t="shared" si="512"/>
        <v>1.5</v>
      </c>
      <c r="IH75" s="29"/>
      <c r="II75" s="38">
        <f t="shared" si="281"/>
        <v>3</v>
      </c>
      <c r="IJ75" s="38">
        <f t="shared" si="513"/>
        <v>27</v>
      </c>
      <c r="IK75" s="47">
        <f t="shared" si="514"/>
        <v>0</v>
      </c>
      <c r="IL75" s="32"/>
      <c r="IM75" s="94"/>
      <c r="IN75" s="94"/>
      <c r="IO75" s="94"/>
      <c r="IP75" s="99"/>
      <c r="IQ75" s="99"/>
      <c r="IR75" s="99"/>
      <c r="IS75" s="38"/>
      <c r="IT75" s="94"/>
      <c r="IU75" s="100"/>
      <c r="IV75" s="37">
        <f t="shared" si="515"/>
        <v>19</v>
      </c>
      <c r="IW75" s="38">
        <f t="shared" si="515"/>
        <v>24</v>
      </c>
      <c r="IX75" s="98"/>
      <c r="IY75" s="29">
        <v>8</v>
      </c>
      <c r="IZ75" s="38">
        <f t="shared" si="516"/>
        <v>3</v>
      </c>
      <c r="JA75" s="38">
        <f t="shared" si="517"/>
        <v>1.5</v>
      </c>
      <c r="JB75" s="29"/>
      <c r="JC75" s="38">
        <f t="shared" si="286"/>
        <v>3</v>
      </c>
      <c r="JD75" s="38">
        <f t="shared" si="518"/>
        <v>27</v>
      </c>
      <c r="JE75" s="47">
        <f t="shared" si="519"/>
        <v>0</v>
      </c>
      <c r="JF75" s="32"/>
      <c r="JG75" s="94"/>
      <c r="JH75" s="94"/>
      <c r="JI75" s="94"/>
      <c r="JJ75" s="99"/>
      <c r="JK75" s="99"/>
      <c r="JL75" s="99"/>
      <c r="JM75" s="38"/>
      <c r="JN75" s="94"/>
      <c r="JO75" s="100"/>
    </row>
    <row r="76" spans="1:275" x14ac:dyDescent="0.2">
      <c r="A76" s="93" t="s">
        <v>167</v>
      </c>
      <c r="B76" s="35">
        <v>3</v>
      </c>
      <c r="C76" s="35" t="s">
        <v>25</v>
      </c>
      <c r="D76" s="35">
        <v>32</v>
      </c>
      <c r="E76" s="36">
        <v>0.25</v>
      </c>
      <c r="F76" s="32"/>
      <c r="G76" s="94"/>
      <c r="H76" s="94"/>
      <c r="I76" s="94"/>
      <c r="J76" s="94"/>
      <c r="K76" s="99"/>
      <c r="M76" s="94"/>
      <c r="N76" s="94"/>
      <c r="O76" s="100"/>
      <c r="P76" s="32"/>
      <c r="Q76" s="94"/>
      <c r="R76" s="94"/>
      <c r="S76" s="94"/>
      <c r="T76" s="99"/>
      <c r="U76" s="99"/>
      <c r="V76" s="99"/>
      <c r="W76" s="38"/>
      <c r="X76" s="94"/>
      <c r="Y76" s="100"/>
      <c r="Z76" s="32"/>
      <c r="AA76" s="94"/>
      <c r="AB76" s="94"/>
      <c r="AC76" s="94"/>
      <c r="AD76" s="99"/>
      <c r="AE76" s="99"/>
      <c r="AF76" s="99"/>
      <c r="AG76" s="38"/>
      <c r="AH76" s="94"/>
      <c r="AI76" s="100"/>
      <c r="AJ76" s="37">
        <f t="shared" si="460"/>
        <v>8</v>
      </c>
      <c r="AK76" s="38">
        <f>ROUNDUP(AM$17/2,0)</f>
        <v>15</v>
      </c>
      <c r="AL76" s="98"/>
      <c r="AM76" s="29">
        <v>40</v>
      </c>
      <c r="AN76" s="38">
        <f t="shared" si="461"/>
        <v>1</v>
      </c>
      <c r="AO76" s="38">
        <f t="shared" si="462"/>
        <v>0.25</v>
      </c>
      <c r="AP76" s="29"/>
      <c r="AQ76" s="38">
        <f t="shared" si="231"/>
        <v>1</v>
      </c>
      <c r="AR76" s="38">
        <f t="shared" si="463"/>
        <v>3.2</v>
      </c>
      <c r="AS76" s="47">
        <f t="shared" si="464"/>
        <v>3</v>
      </c>
      <c r="AT76" s="37">
        <f>AV$17</f>
        <v>8</v>
      </c>
      <c r="AU76" s="38">
        <f>ROUNDUP(AW$17/2,0)</f>
        <v>15</v>
      </c>
      <c r="AV76" s="98"/>
      <c r="AW76" s="29">
        <v>40</v>
      </c>
      <c r="AX76" s="38">
        <f t="shared" ref="AX76:AX79" si="520">ROUNDUP(AU76/AW76,0)</f>
        <v>1</v>
      </c>
      <c r="AY76" s="38">
        <f t="shared" ref="AY76:AY79" si="521">AX76*$E76</f>
        <v>0.25</v>
      </c>
      <c r="AZ76" s="29"/>
      <c r="BA76" s="38">
        <f t="shared" si="100"/>
        <v>1</v>
      </c>
      <c r="BB76" s="38">
        <f t="shared" ref="BB76:BB79" si="522">BA76*$D76/10</f>
        <v>3.2</v>
      </c>
      <c r="BC76" s="47">
        <f t="shared" ref="BC76:BC79" si="523">IF($C76="C",$B76*ROUNDUP(AU76/AW76,0),IF($C76="L",2*$B76*ROUNDUP(AU76/AW76,0),0))</f>
        <v>3</v>
      </c>
      <c r="BD76" s="37">
        <f t="shared" si="465"/>
        <v>9</v>
      </c>
      <c r="BE76" s="38">
        <f>ROUNDUP(BG$17/2,0)</f>
        <v>15</v>
      </c>
      <c r="BF76" s="98"/>
      <c r="BG76" s="29">
        <v>40</v>
      </c>
      <c r="BH76" s="38">
        <f t="shared" si="466"/>
        <v>1</v>
      </c>
      <c r="BI76" s="38">
        <f t="shared" si="467"/>
        <v>0.25</v>
      </c>
      <c r="BJ76" s="29"/>
      <c r="BK76" s="38">
        <f t="shared" si="236"/>
        <v>1</v>
      </c>
      <c r="BL76" s="38">
        <f t="shared" si="468"/>
        <v>3.2</v>
      </c>
      <c r="BM76" s="47">
        <f t="shared" si="469"/>
        <v>3</v>
      </c>
      <c r="BN76" s="37">
        <f t="shared" ref="BN76:BO79" si="524">BP$17</f>
        <v>9</v>
      </c>
      <c r="BO76" s="38">
        <f t="shared" si="524"/>
        <v>30</v>
      </c>
      <c r="BP76" s="98"/>
      <c r="BQ76" s="29">
        <v>40</v>
      </c>
      <c r="BR76" s="38">
        <f t="shared" ref="BR76:BR79" si="525">ROUNDUP(BO76/BQ76,0)</f>
        <v>1</v>
      </c>
      <c r="BS76" s="38">
        <f t="shared" ref="BS76:BS79" si="526">BR76*$E76</f>
        <v>0.25</v>
      </c>
      <c r="BT76" s="29"/>
      <c r="BU76" s="38">
        <f t="shared" si="144"/>
        <v>1</v>
      </c>
      <c r="BV76" s="38">
        <f t="shared" ref="BV76:BV79" si="527">BU76*$D76/10</f>
        <v>3.2</v>
      </c>
      <c r="BW76" s="47">
        <f t="shared" ref="BW76:BW79" si="528">IF($C76="C",$B76*ROUNDUP(BO76/BQ76,0),IF($C76="L",2*$B76*ROUNDUP(BO76/BQ76,0),0))</f>
        <v>3</v>
      </c>
      <c r="BX76" s="41">
        <f t="shared" si="470"/>
        <v>10</v>
      </c>
      <c r="BY76" s="38">
        <f>ROUNDUP(CA$17/2,0)</f>
        <v>12</v>
      </c>
      <c r="BZ76" s="98"/>
      <c r="CA76" s="29">
        <v>40</v>
      </c>
      <c r="CB76" s="38">
        <f t="shared" si="471"/>
        <v>1</v>
      </c>
      <c r="CC76" s="38">
        <f t="shared" si="472"/>
        <v>0.25</v>
      </c>
      <c r="CD76" s="29"/>
      <c r="CE76" s="38">
        <f t="shared" si="241"/>
        <v>1</v>
      </c>
      <c r="CF76" s="38">
        <f t="shared" si="473"/>
        <v>3.2</v>
      </c>
      <c r="CG76" s="47">
        <f t="shared" si="474"/>
        <v>3</v>
      </c>
      <c r="CH76" s="37">
        <f>CJ$17</f>
        <v>10</v>
      </c>
      <c r="CI76" s="38">
        <f>ROUNDUP(CK$17/2,0)</f>
        <v>12</v>
      </c>
      <c r="CJ76" s="98"/>
      <c r="CK76" s="29">
        <v>40</v>
      </c>
      <c r="CL76" s="38">
        <f t="shared" ref="CL76:CL79" si="529">ROUNDUP(CI76/CK76,0)</f>
        <v>1</v>
      </c>
      <c r="CM76" s="38">
        <f t="shared" ref="CM76:CM79" si="530">CL76*$E76</f>
        <v>0.25</v>
      </c>
      <c r="CN76" s="29"/>
      <c r="CO76" s="38">
        <f t="shared" si="149"/>
        <v>1</v>
      </c>
      <c r="CP76" s="38">
        <f t="shared" ref="CP76:CP79" si="531">CO76*$D76/10</f>
        <v>3.2</v>
      </c>
      <c r="CQ76" s="47">
        <f t="shared" ref="CQ76:CQ79" si="532">IF($C76="C",$B76*ROUNDUP(CI76/CK76,0),IF($C76="L",2*$B76*ROUNDUP(CI76/CK76,0),0))</f>
        <v>3</v>
      </c>
      <c r="CR76" s="37">
        <f t="shared" si="475"/>
        <v>11</v>
      </c>
      <c r="CS76" s="38">
        <f>ROUNDUP(CU$17/2,0)</f>
        <v>12</v>
      </c>
      <c r="CT76" s="98"/>
      <c r="CU76" s="29">
        <v>40</v>
      </c>
      <c r="CV76" s="38">
        <f t="shared" si="476"/>
        <v>1</v>
      </c>
      <c r="CW76" s="38">
        <f t="shared" si="477"/>
        <v>0.25</v>
      </c>
      <c r="CX76" s="29"/>
      <c r="CY76" s="38">
        <f t="shared" si="246"/>
        <v>1</v>
      </c>
      <c r="CZ76" s="38">
        <f t="shared" si="478"/>
        <v>3.2</v>
      </c>
      <c r="DA76" s="47">
        <f t="shared" si="479"/>
        <v>3</v>
      </c>
      <c r="DB76" s="37">
        <f t="shared" ref="DB76:DC79" si="533">DD$17</f>
        <v>11</v>
      </c>
      <c r="DC76" s="38">
        <f t="shared" si="533"/>
        <v>24</v>
      </c>
      <c r="DD76" s="98"/>
      <c r="DE76" s="29">
        <v>40</v>
      </c>
      <c r="DF76" s="38">
        <f t="shared" ref="DF76:DF79" si="534">ROUNDUP(DC76/DE76,0)</f>
        <v>1</v>
      </c>
      <c r="DG76" s="38">
        <f t="shared" ref="DG76:DG79" si="535">DF76*$E76</f>
        <v>0.25</v>
      </c>
      <c r="DH76" s="29"/>
      <c r="DI76" s="38">
        <f t="shared" si="154"/>
        <v>1</v>
      </c>
      <c r="DJ76" s="38">
        <f t="shared" ref="DJ76:DJ79" si="536">DI76*$D76/10</f>
        <v>3.2</v>
      </c>
      <c r="DK76" s="47">
        <f t="shared" ref="DK76:DK79" si="537">IF($C76="C",$B76*ROUNDUP(DC76/DE76,0),IF($C76="L",2*$B76*ROUNDUP(DC76/DE76,0),0))</f>
        <v>3</v>
      </c>
      <c r="DL76" s="41">
        <f t="shared" si="480"/>
        <v>12</v>
      </c>
      <c r="DM76" s="38">
        <f>ROUNDUP(DO$17/2,0)</f>
        <v>12</v>
      </c>
      <c r="DN76" s="98"/>
      <c r="DO76" s="29">
        <v>40</v>
      </c>
      <c r="DP76" s="38">
        <f t="shared" si="481"/>
        <v>1</v>
      </c>
      <c r="DQ76" s="38">
        <f t="shared" si="482"/>
        <v>0.25</v>
      </c>
      <c r="DR76" s="29"/>
      <c r="DS76" s="38">
        <f t="shared" si="251"/>
        <v>1</v>
      </c>
      <c r="DT76" s="38">
        <f t="shared" si="483"/>
        <v>3.2</v>
      </c>
      <c r="DU76" s="47">
        <f t="shared" si="484"/>
        <v>3</v>
      </c>
      <c r="DV76" s="37">
        <f>DX$17</f>
        <v>12</v>
      </c>
      <c r="DW76" s="38">
        <f>ROUNDUP(DY$17/2,0)</f>
        <v>12</v>
      </c>
      <c r="DX76" s="98"/>
      <c r="DY76" s="29">
        <v>40</v>
      </c>
      <c r="DZ76" s="38">
        <f t="shared" ref="DZ76:DZ79" si="538">ROUNDUP(DW76/DY76,0)</f>
        <v>1</v>
      </c>
      <c r="EA76" s="38">
        <f t="shared" ref="EA76:EA79" si="539">DZ76*$E76</f>
        <v>0.25</v>
      </c>
      <c r="EB76" s="29"/>
      <c r="EC76" s="38">
        <f t="shared" si="159"/>
        <v>1</v>
      </c>
      <c r="ED76" s="38">
        <f t="shared" ref="ED76:ED79" si="540">EC76*$D76/10</f>
        <v>3.2</v>
      </c>
      <c r="EE76" s="47">
        <f t="shared" ref="EE76:EE79" si="541">IF($C76="C",$B76*ROUNDUP(DW76/DY76,0),IF($C76="L",2*$B76*ROUNDUP(DW76/DY76,0),0))</f>
        <v>3</v>
      </c>
      <c r="EF76" s="37">
        <f t="shared" si="485"/>
        <v>13</v>
      </c>
      <c r="EG76" s="38">
        <f>ROUNDUP(EI$17/2,0)</f>
        <v>12</v>
      </c>
      <c r="EH76" s="98"/>
      <c r="EI76" s="29">
        <v>40</v>
      </c>
      <c r="EJ76" s="38">
        <f t="shared" si="486"/>
        <v>1</v>
      </c>
      <c r="EK76" s="38">
        <f t="shared" si="487"/>
        <v>0.25</v>
      </c>
      <c r="EL76" s="29"/>
      <c r="EM76" s="38">
        <f t="shared" si="256"/>
        <v>1</v>
      </c>
      <c r="EN76" s="38">
        <f t="shared" si="488"/>
        <v>3.2</v>
      </c>
      <c r="EO76" s="47">
        <f t="shared" si="489"/>
        <v>3</v>
      </c>
      <c r="EP76" s="37">
        <f t="shared" ref="EP76:EQ79" si="542">ER$17</f>
        <v>13</v>
      </c>
      <c r="EQ76" s="38">
        <f t="shared" si="542"/>
        <v>24</v>
      </c>
      <c r="ER76" s="98"/>
      <c r="ES76" s="29">
        <v>40</v>
      </c>
      <c r="ET76" s="38">
        <f t="shared" ref="ET76:ET79" si="543">ROUNDUP(EQ76/ES76,0)</f>
        <v>1</v>
      </c>
      <c r="EU76" s="38">
        <f t="shared" ref="EU76:EU79" si="544">ET76*$E76</f>
        <v>0.25</v>
      </c>
      <c r="EV76" s="29"/>
      <c r="EW76" s="38">
        <f t="shared" si="164"/>
        <v>1</v>
      </c>
      <c r="EX76" s="38">
        <f t="shared" ref="EX76:EX79" si="545">EW76*$D76/10</f>
        <v>3.2</v>
      </c>
      <c r="EY76" s="47">
        <f t="shared" ref="EY76:EY79" si="546">IF($C76="C",$B76*ROUNDUP(EQ76/ES76,0),IF($C76="L",2*$B76*ROUNDUP(EQ76/ES76,0),0))</f>
        <v>3</v>
      </c>
      <c r="EZ76" s="41">
        <f t="shared" si="490"/>
        <v>14</v>
      </c>
      <c r="FA76" s="38">
        <f>ROUNDUP(FC$17/2,0)</f>
        <v>12</v>
      </c>
      <c r="FB76" s="98"/>
      <c r="FC76" s="29">
        <v>40</v>
      </c>
      <c r="FD76" s="38">
        <f t="shared" si="491"/>
        <v>1</v>
      </c>
      <c r="FE76" s="38">
        <f t="shared" si="492"/>
        <v>0.25</v>
      </c>
      <c r="FF76" s="29"/>
      <c r="FG76" s="38">
        <f t="shared" si="261"/>
        <v>1</v>
      </c>
      <c r="FH76" s="38">
        <f t="shared" si="493"/>
        <v>3.2</v>
      </c>
      <c r="FI76" s="47">
        <f t="shared" si="494"/>
        <v>3</v>
      </c>
      <c r="FJ76" s="37">
        <f>FL$17</f>
        <v>14</v>
      </c>
      <c r="FK76" s="38">
        <f>ROUNDUP(FM$17/2,0)</f>
        <v>12</v>
      </c>
      <c r="FL76" s="98"/>
      <c r="FM76" s="29">
        <v>40</v>
      </c>
      <c r="FN76" s="38">
        <f t="shared" ref="FN76:FN79" si="547">ROUNDUP(FK76/FM76,0)</f>
        <v>1</v>
      </c>
      <c r="FO76" s="38">
        <f t="shared" ref="FO76:FO79" si="548">FN76*$E76</f>
        <v>0.25</v>
      </c>
      <c r="FP76" s="29"/>
      <c r="FQ76" s="38">
        <f t="shared" si="169"/>
        <v>1</v>
      </c>
      <c r="FR76" s="38">
        <f t="shared" ref="FR76:FR79" si="549">FQ76*$D76/10</f>
        <v>3.2</v>
      </c>
      <c r="FS76" s="47">
        <f t="shared" ref="FS76:FS79" si="550">IF($C76="C",$B76*ROUNDUP(FK76/FM76,0),IF($C76="L",2*$B76*ROUNDUP(FK76/FM76,0),0))</f>
        <v>3</v>
      </c>
      <c r="FT76" s="37">
        <f t="shared" si="495"/>
        <v>15</v>
      </c>
      <c r="FU76" s="38">
        <f>ROUNDUP(FW$17/2,0)</f>
        <v>12</v>
      </c>
      <c r="FV76" s="98"/>
      <c r="FW76" s="29">
        <v>40</v>
      </c>
      <c r="FX76" s="38">
        <f t="shared" si="496"/>
        <v>1</v>
      </c>
      <c r="FY76" s="38">
        <f t="shared" si="497"/>
        <v>0.25</v>
      </c>
      <c r="FZ76" s="29"/>
      <c r="GA76" s="38">
        <f t="shared" si="266"/>
        <v>1</v>
      </c>
      <c r="GB76" s="38">
        <f t="shared" si="498"/>
        <v>3.2</v>
      </c>
      <c r="GC76" s="47">
        <f t="shared" si="499"/>
        <v>3</v>
      </c>
      <c r="GD76" s="37">
        <f t="shared" ref="GD76:GE79" si="551">GF$17</f>
        <v>15</v>
      </c>
      <c r="GE76" s="38">
        <f t="shared" si="551"/>
        <v>24</v>
      </c>
      <c r="GF76" s="98"/>
      <c r="GG76" s="29">
        <v>40</v>
      </c>
      <c r="GH76" s="38">
        <f t="shared" ref="GH76:GH79" si="552">ROUNDUP(GE76/GG76,0)</f>
        <v>1</v>
      </c>
      <c r="GI76" s="38">
        <f t="shared" ref="GI76:GI79" si="553">GH76*$E76</f>
        <v>0.25</v>
      </c>
      <c r="GJ76" s="29"/>
      <c r="GK76" s="38">
        <f t="shared" si="174"/>
        <v>1</v>
      </c>
      <c r="GL76" s="38">
        <f t="shared" ref="GL76:GL79" si="554">GK76*$D76/10</f>
        <v>3.2</v>
      </c>
      <c r="GM76" s="47">
        <f t="shared" ref="GM76:GM79" si="555">IF($C76="C",$B76*ROUNDUP(GE76/GG76,0),IF($C76="L",2*$B76*ROUNDUP(GE76/GG76,0),0))</f>
        <v>3</v>
      </c>
      <c r="GN76" s="41">
        <f t="shared" si="500"/>
        <v>16</v>
      </c>
      <c r="GO76" s="38">
        <f>ROUNDUP(GQ$17/2,0)</f>
        <v>12</v>
      </c>
      <c r="GP76" s="98"/>
      <c r="GQ76" s="29">
        <v>40</v>
      </c>
      <c r="GR76" s="38">
        <f t="shared" si="501"/>
        <v>1</v>
      </c>
      <c r="GS76" s="38">
        <f t="shared" si="502"/>
        <v>0.25</v>
      </c>
      <c r="GT76" s="29"/>
      <c r="GU76" s="38">
        <f t="shared" si="271"/>
        <v>1</v>
      </c>
      <c r="GV76" s="38">
        <f t="shared" si="503"/>
        <v>3.2</v>
      </c>
      <c r="GW76" s="47">
        <f t="shared" si="504"/>
        <v>3</v>
      </c>
      <c r="GX76" s="37">
        <f>GZ$17</f>
        <v>16</v>
      </c>
      <c r="GY76" s="38">
        <f>ROUNDUP(HA$17/2,0)</f>
        <v>12</v>
      </c>
      <c r="GZ76" s="98"/>
      <c r="HA76" s="29">
        <v>40</v>
      </c>
      <c r="HB76" s="38">
        <f t="shared" ref="HB76:HB79" si="556">ROUNDUP(GY76/HA76,0)</f>
        <v>1</v>
      </c>
      <c r="HC76" s="38">
        <f t="shared" ref="HC76:HC79" si="557">HB76*$E76</f>
        <v>0.25</v>
      </c>
      <c r="HD76" s="29"/>
      <c r="HE76" s="38">
        <f t="shared" si="179"/>
        <v>1</v>
      </c>
      <c r="HF76" s="38">
        <f t="shared" ref="HF76:HF79" si="558">HE76*$D76/10</f>
        <v>3.2</v>
      </c>
      <c r="HG76" s="47">
        <f t="shared" ref="HG76:HG79" si="559">IF($C76="C",$B76*ROUNDUP(GY76/HA76,0),IF($C76="L",2*$B76*ROUNDUP(GY76/HA76,0),0))</f>
        <v>3</v>
      </c>
      <c r="HH76" s="37">
        <f t="shared" si="505"/>
        <v>17</v>
      </c>
      <c r="HI76" s="38">
        <f>ROUNDUP(HK$17/2,0)</f>
        <v>12</v>
      </c>
      <c r="HJ76" s="98"/>
      <c r="HK76" s="29">
        <v>40</v>
      </c>
      <c r="HL76" s="38">
        <f t="shared" si="506"/>
        <v>1</v>
      </c>
      <c r="HM76" s="38">
        <f t="shared" si="507"/>
        <v>0.25</v>
      </c>
      <c r="HN76" s="29"/>
      <c r="HO76" s="38">
        <f t="shared" si="276"/>
        <v>1</v>
      </c>
      <c r="HP76" s="38">
        <f t="shared" si="508"/>
        <v>3.2</v>
      </c>
      <c r="HQ76" s="47">
        <f t="shared" si="509"/>
        <v>3</v>
      </c>
      <c r="HR76" s="37">
        <f t="shared" ref="HR76:HS79" si="560">HT$17</f>
        <v>17</v>
      </c>
      <c r="HS76" s="38">
        <f t="shared" si="560"/>
        <v>24</v>
      </c>
      <c r="HT76" s="98"/>
      <c r="HU76" s="29">
        <v>40</v>
      </c>
      <c r="HV76" s="38">
        <f t="shared" ref="HV76:HV79" si="561">ROUNDUP(HS76/HU76,0)</f>
        <v>1</v>
      </c>
      <c r="HW76" s="38">
        <f t="shared" ref="HW76:HW79" si="562">HV76*$E76</f>
        <v>0.25</v>
      </c>
      <c r="HX76" s="29"/>
      <c r="HY76" s="38">
        <f t="shared" si="184"/>
        <v>1</v>
      </c>
      <c r="HZ76" s="38">
        <f t="shared" ref="HZ76:HZ79" si="563">HY76*$D76/10</f>
        <v>3.2</v>
      </c>
      <c r="IA76" s="47">
        <f t="shared" ref="IA76:IA79" si="564">IF($C76="C",$B76*ROUNDUP(HS76/HU76,0),IF($C76="L",2*$B76*ROUNDUP(HS76/HU76,0),0))</f>
        <v>3</v>
      </c>
      <c r="IB76" s="41">
        <f t="shared" si="510"/>
        <v>18</v>
      </c>
      <c r="IC76" s="38">
        <f>ROUNDUP(IE$17/2,0)</f>
        <v>12</v>
      </c>
      <c r="ID76" s="98"/>
      <c r="IE76" s="29">
        <v>40</v>
      </c>
      <c r="IF76" s="38">
        <f t="shared" si="511"/>
        <v>1</v>
      </c>
      <c r="IG76" s="38">
        <f t="shared" si="512"/>
        <v>0.25</v>
      </c>
      <c r="IH76" s="29"/>
      <c r="II76" s="38">
        <f t="shared" si="281"/>
        <v>1</v>
      </c>
      <c r="IJ76" s="38">
        <f t="shared" si="513"/>
        <v>3.2</v>
      </c>
      <c r="IK76" s="47">
        <f t="shared" si="514"/>
        <v>3</v>
      </c>
      <c r="IL76" s="37">
        <f>IN$17</f>
        <v>18</v>
      </c>
      <c r="IM76" s="38">
        <f>ROUNDUP(IO$17/2,0)</f>
        <v>12</v>
      </c>
      <c r="IN76" s="98"/>
      <c r="IO76" s="29">
        <v>40</v>
      </c>
      <c r="IP76" s="38">
        <f t="shared" ref="IP76:IP79" si="565">ROUNDUP(IM76/IO76,0)</f>
        <v>1</v>
      </c>
      <c r="IQ76" s="38">
        <f t="shared" ref="IQ76:IQ79" si="566">IP76*$E76</f>
        <v>0.25</v>
      </c>
      <c r="IR76" s="29"/>
      <c r="IS76" s="38">
        <f t="shared" si="189"/>
        <v>1</v>
      </c>
      <c r="IT76" s="38">
        <f t="shared" ref="IT76:IT79" si="567">IS76*$D76/10</f>
        <v>3.2</v>
      </c>
      <c r="IU76" s="47">
        <f t="shared" ref="IU76:IU79" si="568">IF($C76="C",$B76*ROUNDUP(IM76/IO76,0),IF($C76="L",2*$B76*ROUNDUP(IM76/IO76,0),0))</f>
        <v>3</v>
      </c>
      <c r="IV76" s="37">
        <f t="shared" si="515"/>
        <v>19</v>
      </c>
      <c r="IW76" s="38">
        <f>ROUNDUP(IY$17/2,0)</f>
        <v>12</v>
      </c>
      <c r="IX76" s="98"/>
      <c r="IY76" s="29">
        <v>40</v>
      </c>
      <c r="IZ76" s="38">
        <f t="shared" si="516"/>
        <v>1</v>
      </c>
      <c r="JA76" s="38">
        <f t="shared" si="517"/>
        <v>0.25</v>
      </c>
      <c r="JB76" s="29"/>
      <c r="JC76" s="38">
        <f t="shared" si="286"/>
        <v>1</v>
      </c>
      <c r="JD76" s="38">
        <f t="shared" si="518"/>
        <v>3.2</v>
      </c>
      <c r="JE76" s="47">
        <f t="shared" si="519"/>
        <v>3</v>
      </c>
      <c r="JF76" s="37">
        <f t="shared" ref="JF76:JG79" si="569">JH$17</f>
        <v>19</v>
      </c>
      <c r="JG76" s="38">
        <f t="shared" si="569"/>
        <v>24</v>
      </c>
      <c r="JH76" s="98"/>
      <c r="JI76" s="29">
        <v>40</v>
      </c>
      <c r="JJ76" s="38">
        <f t="shared" ref="JJ76:JJ79" si="570">ROUNDUP(JG76/JI76,0)</f>
        <v>1</v>
      </c>
      <c r="JK76" s="38">
        <f t="shared" ref="JK76:JK79" si="571">JJ76*$E76</f>
        <v>0.25</v>
      </c>
      <c r="JL76" s="29"/>
      <c r="JM76" s="38">
        <f t="shared" si="194"/>
        <v>1</v>
      </c>
      <c r="JN76" s="38">
        <f t="shared" ref="JN76:JN79" si="572">JM76*$D76/10</f>
        <v>3.2</v>
      </c>
      <c r="JO76" s="47">
        <f t="shared" ref="JO76:JO79" si="573">IF($C76="C",$B76*ROUNDUP(JG76/JI76,0),IF($C76="L",2*$B76*ROUNDUP(JG76/JI76,0),0))</f>
        <v>3</v>
      </c>
    </row>
    <row r="77" spans="1:275" x14ac:dyDescent="0.2">
      <c r="A77" s="93" t="s">
        <v>168</v>
      </c>
      <c r="B77" s="35">
        <v>4</v>
      </c>
      <c r="C77" s="35" t="s">
        <v>27</v>
      </c>
      <c r="D77" s="35">
        <v>120</v>
      </c>
      <c r="E77" s="36">
        <v>0.5</v>
      </c>
      <c r="F77" s="32"/>
      <c r="G77" s="94"/>
      <c r="H77" s="94"/>
      <c r="I77" s="94"/>
      <c r="J77" s="94"/>
      <c r="K77" s="99"/>
      <c r="M77" s="94"/>
      <c r="N77" s="94"/>
      <c r="O77" s="100"/>
      <c r="P77" s="32"/>
      <c r="Q77" s="94"/>
      <c r="R77" s="94"/>
      <c r="S77" s="94"/>
      <c r="T77" s="99"/>
      <c r="U77" s="99"/>
      <c r="V77" s="99"/>
      <c r="W77" s="38"/>
      <c r="X77" s="94"/>
      <c r="Y77" s="100"/>
      <c r="Z77" s="32"/>
      <c r="AA77" s="94"/>
      <c r="AB77" s="94"/>
      <c r="AC77" s="94"/>
      <c r="AD77" s="99"/>
      <c r="AE77" s="99"/>
      <c r="AF77" s="99"/>
      <c r="AG77" s="38"/>
      <c r="AH77" s="94"/>
      <c r="AI77" s="100"/>
      <c r="AJ77" s="37">
        <f t="shared" si="460"/>
        <v>8</v>
      </c>
      <c r="AK77" s="38">
        <f>ROUNDUP(AM$17/2,0)</f>
        <v>15</v>
      </c>
      <c r="AL77" s="98"/>
      <c r="AM77" s="29">
        <v>8</v>
      </c>
      <c r="AN77" s="38">
        <f t="shared" si="461"/>
        <v>2</v>
      </c>
      <c r="AO77" s="38">
        <f t="shared" si="462"/>
        <v>1</v>
      </c>
      <c r="AP77" s="29"/>
      <c r="AQ77" s="38">
        <f t="shared" si="231"/>
        <v>2</v>
      </c>
      <c r="AR77" s="38">
        <f t="shared" si="463"/>
        <v>24</v>
      </c>
      <c r="AS77" s="47">
        <f t="shared" si="464"/>
        <v>0</v>
      </c>
      <c r="AT77" s="37">
        <f>AV$17</f>
        <v>8</v>
      </c>
      <c r="AU77" s="38">
        <f>ROUNDUP(AW$17/2,0)</f>
        <v>15</v>
      </c>
      <c r="AV77" s="98"/>
      <c r="AW77" s="29">
        <v>8</v>
      </c>
      <c r="AX77" s="38">
        <f t="shared" si="520"/>
        <v>2</v>
      </c>
      <c r="AY77" s="38">
        <f t="shared" si="521"/>
        <v>1</v>
      </c>
      <c r="AZ77" s="29"/>
      <c r="BA77" s="38">
        <f t="shared" si="100"/>
        <v>2</v>
      </c>
      <c r="BB77" s="38">
        <f t="shared" si="522"/>
        <v>24</v>
      </c>
      <c r="BC77" s="47">
        <f t="shared" si="523"/>
        <v>0</v>
      </c>
      <c r="BD77" s="37">
        <f t="shared" si="465"/>
        <v>9</v>
      </c>
      <c r="BE77" s="38">
        <f>ROUNDUP(BG$17/2,0)</f>
        <v>15</v>
      </c>
      <c r="BF77" s="98"/>
      <c r="BG77" s="29">
        <v>8</v>
      </c>
      <c r="BH77" s="38">
        <f t="shared" si="466"/>
        <v>2</v>
      </c>
      <c r="BI77" s="38">
        <f t="shared" si="467"/>
        <v>1</v>
      </c>
      <c r="BJ77" s="29"/>
      <c r="BK77" s="38">
        <f t="shared" si="236"/>
        <v>2</v>
      </c>
      <c r="BL77" s="38">
        <f t="shared" si="468"/>
        <v>24</v>
      </c>
      <c r="BM77" s="47">
        <f t="shared" si="469"/>
        <v>0</v>
      </c>
      <c r="BN77" s="37">
        <f t="shared" si="524"/>
        <v>9</v>
      </c>
      <c r="BO77" s="38">
        <f t="shared" si="524"/>
        <v>30</v>
      </c>
      <c r="BP77" s="98"/>
      <c r="BQ77" s="29">
        <v>8</v>
      </c>
      <c r="BR77" s="38">
        <f t="shared" si="525"/>
        <v>4</v>
      </c>
      <c r="BS77" s="38">
        <f t="shared" si="526"/>
        <v>2</v>
      </c>
      <c r="BT77" s="29"/>
      <c r="BU77" s="38">
        <f t="shared" si="144"/>
        <v>4</v>
      </c>
      <c r="BV77" s="38">
        <f t="shared" si="527"/>
        <v>48</v>
      </c>
      <c r="BW77" s="47">
        <f t="shared" si="528"/>
        <v>0</v>
      </c>
      <c r="BX77" s="41">
        <f t="shared" si="470"/>
        <v>10</v>
      </c>
      <c r="BY77" s="38">
        <f>ROUNDUP(CA$17/2,0)</f>
        <v>12</v>
      </c>
      <c r="BZ77" s="98"/>
      <c r="CA77" s="29">
        <v>8</v>
      </c>
      <c r="CB77" s="38">
        <f t="shared" si="471"/>
        <v>2</v>
      </c>
      <c r="CC77" s="38">
        <f t="shared" si="472"/>
        <v>1</v>
      </c>
      <c r="CD77" s="29"/>
      <c r="CE77" s="38">
        <f t="shared" si="241"/>
        <v>2</v>
      </c>
      <c r="CF77" s="38">
        <f t="shared" si="473"/>
        <v>24</v>
      </c>
      <c r="CG77" s="47">
        <f t="shared" si="474"/>
        <v>0</v>
      </c>
      <c r="CH77" s="37">
        <f>CJ$17</f>
        <v>10</v>
      </c>
      <c r="CI77" s="38">
        <f>ROUNDUP(CK$17/2,0)</f>
        <v>12</v>
      </c>
      <c r="CJ77" s="98"/>
      <c r="CK77" s="29">
        <v>8</v>
      </c>
      <c r="CL77" s="38">
        <f t="shared" si="529"/>
        <v>2</v>
      </c>
      <c r="CM77" s="38">
        <f t="shared" si="530"/>
        <v>1</v>
      </c>
      <c r="CN77" s="29"/>
      <c r="CO77" s="38">
        <f t="shared" si="149"/>
        <v>2</v>
      </c>
      <c r="CP77" s="38">
        <f t="shared" si="531"/>
        <v>24</v>
      </c>
      <c r="CQ77" s="47">
        <f t="shared" si="532"/>
        <v>0</v>
      </c>
      <c r="CR77" s="37">
        <f t="shared" si="475"/>
        <v>11</v>
      </c>
      <c r="CS77" s="38">
        <f>ROUNDUP(CU$17/2,0)</f>
        <v>12</v>
      </c>
      <c r="CT77" s="98"/>
      <c r="CU77" s="29">
        <v>8</v>
      </c>
      <c r="CV77" s="38">
        <f t="shared" si="476"/>
        <v>2</v>
      </c>
      <c r="CW77" s="38">
        <f t="shared" si="477"/>
        <v>1</v>
      </c>
      <c r="CX77" s="29"/>
      <c r="CY77" s="38">
        <f t="shared" si="246"/>
        <v>2</v>
      </c>
      <c r="CZ77" s="38">
        <f t="shared" si="478"/>
        <v>24</v>
      </c>
      <c r="DA77" s="47">
        <f t="shared" si="479"/>
        <v>0</v>
      </c>
      <c r="DB77" s="37">
        <f t="shared" si="533"/>
        <v>11</v>
      </c>
      <c r="DC77" s="38">
        <f t="shared" si="533"/>
        <v>24</v>
      </c>
      <c r="DD77" s="98"/>
      <c r="DE77" s="29">
        <v>8</v>
      </c>
      <c r="DF77" s="38">
        <f t="shared" si="534"/>
        <v>3</v>
      </c>
      <c r="DG77" s="38">
        <f t="shared" si="535"/>
        <v>1.5</v>
      </c>
      <c r="DH77" s="29"/>
      <c r="DI77" s="38">
        <f t="shared" si="154"/>
        <v>3</v>
      </c>
      <c r="DJ77" s="38">
        <f t="shared" si="536"/>
        <v>36</v>
      </c>
      <c r="DK77" s="47">
        <f t="shared" si="537"/>
        <v>0</v>
      </c>
      <c r="DL77" s="41">
        <f t="shared" si="480"/>
        <v>12</v>
      </c>
      <c r="DM77" s="38">
        <f>ROUNDUP(DO$17/2,0)</f>
        <v>12</v>
      </c>
      <c r="DN77" s="98"/>
      <c r="DO77" s="29">
        <v>8</v>
      </c>
      <c r="DP77" s="38">
        <f t="shared" si="481"/>
        <v>2</v>
      </c>
      <c r="DQ77" s="38">
        <f t="shared" si="482"/>
        <v>1</v>
      </c>
      <c r="DR77" s="29"/>
      <c r="DS77" s="38">
        <f t="shared" si="251"/>
        <v>2</v>
      </c>
      <c r="DT77" s="38">
        <f t="shared" si="483"/>
        <v>24</v>
      </c>
      <c r="DU77" s="47">
        <f t="shared" si="484"/>
        <v>0</v>
      </c>
      <c r="DV77" s="37">
        <f>DX$17</f>
        <v>12</v>
      </c>
      <c r="DW77" s="38">
        <f>ROUNDUP(DY$17/2,0)</f>
        <v>12</v>
      </c>
      <c r="DX77" s="98"/>
      <c r="DY77" s="29">
        <v>8</v>
      </c>
      <c r="DZ77" s="38">
        <f t="shared" si="538"/>
        <v>2</v>
      </c>
      <c r="EA77" s="38">
        <f t="shared" si="539"/>
        <v>1</v>
      </c>
      <c r="EB77" s="29"/>
      <c r="EC77" s="38">
        <f t="shared" si="159"/>
        <v>2</v>
      </c>
      <c r="ED77" s="38">
        <f t="shared" si="540"/>
        <v>24</v>
      </c>
      <c r="EE77" s="47">
        <f t="shared" si="541"/>
        <v>0</v>
      </c>
      <c r="EF77" s="37">
        <f t="shared" si="485"/>
        <v>13</v>
      </c>
      <c r="EG77" s="38">
        <f>ROUNDUP(EI$17/2,0)</f>
        <v>12</v>
      </c>
      <c r="EH77" s="98"/>
      <c r="EI77" s="29">
        <v>8</v>
      </c>
      <c r="EJ77" s="38">
        <f t="shared" si="486"/>
        <v>2</v>
      </c>
      <c r="EK77" s="38">
        <f t="shared" si="487"/>
        <v>1</v>
      </c>
      <c r="EL77" s="29"/>
      <c r="EM77" s="38">
        <f t="shared" si="256"/>
        <v>2</v>
      </c>
      <c r="EN77" s="38">
        <f t="shared" si="488"/>
        <v>24</v>
      </c>
      <c r="EO77" s="47">
        <f t="shared" si="489"/>
        <v>0</v>
      </c>
      <c r="EP77" s="37">
        <f t="shared" si="542"/>
        <v>13</v>
      </c>
      <c r="EQ77" s="38">
        <f t="shared" si="542"/>
        <v>24</v>
      </c>
      <c r="ER77" s="98"/>
      <c r="ES77" s="29">
        <v>8</v>
      </c>
      <c r="ET77" s="38">
        <f t="shared" si="543"/>
        <v>3</v>
      </c>
      <c r="EU77" s="38">
        <f t="shared" si="544"/>
        <v>1.5</v>
      </c>
      <c r="EV77" s="29"/>
      <c r="EW77" s="38">
        <f t="shared" si="164"/>
        <v>3</v>
      </c>
      <c r="EX77" s="38">
        <f t="shared" si="545"/>
        <v>36</v>
      </c>
      <c r="EY77" s="47">
        <f t="shared" si="546"/>
        <v>0</v>
      </c>
      <c r="EZ77" s="41">
        <f t="shared" si="490"/>
        <v>14</v>
      </c>
      <c r="FA77" s="38">
        <f>ROUNDUP(FC$17/2,0)</f>
        <v>12</v>
      </c>
      <c r="FB77" s="98"/>
      <c r="FC77" s="29">
        <v>8</v>
      </c>
      <c r="FD77" s="38">
        <f t="shared" si="491"/>
        <v>2</v>
      </c>
      <c r="FE77" s="38">
        <f t="shared" si="492"/>
        <v>1</v>
      </c>
      <c r="FF77" s="29"/>
      <c r="FG77" s="38">
        <f t="shared" si="261"/>
        <v>2</v>
      </c>
      <c r="FH77" s="38">
        <f t="shared" si="493"/>
        <v>24</v>
      </c>
      <c r="FI77" s="47">
        <f t="shared" si="494"/>
        <v>0</v>
      </c>
      <c r="FJ77" s="37">
        <f>FL$17</f>
        <v>14</v>
      </c>
      <c r="FK77" s="38">
        <f>ROUNDUP(FM$17/2,0)</f>
        <v>12</v>
      </c>
      <c r="FL77" s="98"/>
      <c r="FM77" s="29">
        <v>8</v>
      </c>
      <c r="FN77" s="38">
        <f t="shared" si="547"/>
        <v>2</v>
      </c>
      <c r="FO77" s="38">
        <f t="shared" si="548"/>
        <v>1</v>
      </c>
      <c r="FP77" s="29"/>
      <c r="FQ77" s="38">
        <f t="shared" si="169"/>
        <v>2</v>
      </c>
      <c r="FR77" s="38">
        <f t="shared" si="549"/>
        <v>24</v>
      </c>
      <c r="FS77" s="47">
        <f t="shared" si="550"/>
        <v>0</v>
      </c>
      <c r="FT77" s="37">
        <f t="shared" si="495"/>
        <v>15</v>
      </c>
      <c r="FU77" s="38">
        <f>ROUNDUP(FW$17/2,0)</f>
        <v>12</v>
      </c>
      <c r="FV77" s="98"/>
      <c r="FW77" s="29">
        <v>8</v>
      </c>
      <c r="FX77" s="38">
        <f t="shared" si="496"/>
        <v>2</v>
      </c>
      <c r="FY77" s="38">
        <f t="shared" si="497"/>
        <v>1</v>
      </c>
      <c r="FZ77" s="29"/>
      <c r="GA77" s="38">
        <f t="shared" si="266"/>
        <v>2</v>
      </c>
      <c r="GB77" s="38">
        <f t="shared" si="498"/>
        <v>24</v>
      </c>
      <c r="GC77" s="47">
        <f t="shared" si="499"/>
        <v>0</v>
      </c>
      <c r="GD77" s="37">
        <f t="shared" si="551"/>
        <v>15</v>
      </c>
      <c r="GE77" s="38">
        <f t="shared" si="551"/>
        <v>24</v>
      </c>
      <c r="GF77" s="98"/>
      <c r="GG77" s="29">
        <v>8</v>
      </c>
      <c r="GH77" s="38">
        <f t="shared" si="552"/>
        <v>3</v>
      </c>
      <c r="GI77" s="38">
        <f t="shared" si="553"/>
        <v>1.5</v>
      </c>
      <c r="GJ77" s="29"/>
      <c r="GK77" s="38">
        <f t="shared" si="174"/>
        <v>3</v>
      </c>
      <c r="GL77" s="38">
        <f t="shared" si="554"/>
        <v>36</v>
      </c>
      <c r="GM77" s="47">
        <f t="shared" si="555"/>
        <v>0</v>
      </c>
      <c r="GN77" s="41">
        <f t="shared" si="500"/>
        <v>16</v>
      </c>
      <c r="GO77" s="38">
        <f>ROUNDUP(GQ$17/2,0)</f>
        <v>12</v>
      </c>
      <c r="GP77" s="98"/>
      <c r="GQ77" s="29">
        <v>8</v>
      </c>
      <c r="GR77" s="38">
        <f t="shared" si="501"/>
        <v>2</v>
      </c>
      <c r="GS77" s="38">
        <f t="shared" si="502"/>
        <v>1</v>
      </c>
      <c r="GT77" s="29"/>
      <c r="GU77" s="38">
        <f t="shared" si="271"/>
        <v>2</v>
      </c>
      <c r="GV77" s="38">
        <f t="shared" si="503"/>
        <v>24</v>
      </c>
      <c r="GW77" s="47">
        <f t="shared" si="504"/>
        <v>0</v>
      </c>
      <c r="GX77" s="37">
        <f>GZ$17</f>
        <v>16</v>
      </c>
      <c r="GY77" s="38">
        <f>ROUNDUP(HA$17/2,0)</f>
        <v>12</v>
      </c>
      <c r="GZ77" s="98"/>
      <c r="HA77" s="29">
        <v>8</v>
      </c>
      <c r="HB77" s="38">
        <f t="shared" si="556"/>
        <v>2</v>
      </c>
      <c r="HC77" s="38">
        <f t="shared" si="557"/>
        <v>1</v>
      </c>
      <c r="HD77" s="29"/>
      <c r="HE77" s="38">
        <f t="shared" si="179"/>
        <v>2</v>
      </c>
      <c r="HF77" s="38">
        <f t="shared" si="558"/>
        <v>24</v>
      </c>
      <c r="HG77" s="47">
        <f t="shared" si="559"/>
        <v>0</v>
      </c>
      <c r="HH77" s="37">
        <f t="shared" si="505"/>
        <v>17</v>
      </c>
      <c r="HI77" s="38">
        <f>ROUNDUP(HK$17/2,0)</f>
        <v>12</v>
      </c>
      <c r="HJ77" s="98"/>
      <c r="HK77" s="29">
        <v>8</v>
      </c>
      <c r="HL77" s="38">
        <f t="shared" si="506"/>
        <v>2</v>
      </c>
      <c r="HM77" s="38">
        <f t="shared" si="507"/>
        <v>1</v>
      </c>
      <c r="HN77" s="29"/>
      <c r="HO77" s="38">
        <f t="shared" si="276"/>
        <v>2</v>
      </c>
      <c r="HP77" s="38">
        <f t="shared" si="508"/>
        <v>24</v>
      </c>
      <c r="HQ77" s="47">
        <f t="shared" si="509"/>
        <v>0</v>
      </c>
      <c r="HR77" s="37">
        <f t="shared" si="560"/>
        <v>17</v>
      </c>
      <c r="HS77" s="38">
        <f t="shared" si="560"/>
        <v>24</v>
      </c>
      <c r="HT77" s="98"/>
      <c r="HU77" s="29">
        <v>8</v>
      </c>
      <c r="HV77" s="38">
        <f t="shared" si="561"/>
        <v>3</v>
      </c>
      <c r="HW77" s="38">
        <f t="shared" si="562"/>
        <v>1.5</v>
      </c>
      <c r="HX77" s="29"/>
      <c r="HY77" s="38">
        <f t="shared" si="184"/>
        <v>3</v>
      </c>
      <c r="HZ77" s="38">
        <f t="shared" si="563"/>
        <v>36</v>
      </c>
      <c r="IA77" s="47">
        <f t="shared" si="564"/>
        <v>0</v>
      </c>
      <c r="IB77" s="41">
        <f t="shared" si="510"/>
        <v>18</v>
      </c>
      <c r="IC77" s="38">
        <f>ROUNDUP(IE$17/2,0)</f>
        <v>12</v>
      </c>
      <c r="ID77" s="98"/>
      <c r="IE77" s="29">
        <v>8</v>
      </c>
      <c r="IF77" s="38">
        <f t="shared" si="511"/>
        <v>2</v>
      </c>
      <c r="IG77" s="38">
        <f t="shared" si="512"/>
        <v>1</v>
      </c>
      <c r="IH77" s="29"/>
      <c r="II77" s="38">
        <f t="shared" si="281"/>
        <v>2</v>
      </c>
      <c r="IJ77" s="38">
        <f t="shared" si="513"/>
        <v>24</v>
      </c>
      <c r="IK77" s="47">
        <f t="shared" si="514"/>
        <v>0</v>
      </c>
      <c r="IL77" s="37">
        <f>IN$17</f>
        <v>18</v>
      </c>
      <c r="IM77" s="38">
        <f>ROUNDUP(IO$17/2,0)</f>
        <v>12</v>
      </c>
      <c r="IN77" s="98"/>
      <c r="IO77" s="29">
        <v>8</v>
      </c>
      <c r="IP77" s="38">
        <f t="shared" si="565"/>
        <v>2</v>
      </c>
      <c r="IQ77" s="38">
        <f t="shared" si="566"/>
        <v>1</v>
      </c>
      <c r="IR77" s="29"/>
      <c r="IS77" s="38">
        <f t="shared" si="189"/>
        <v>2</v>
      </c>
      <c r="IT77" s="38">
        <f t="shared" si="567"/>
        <v>24</v>
      </c>
      <c r="IU77" s="47">
        <f t="shared" si="568"/>
        <v>0</v>
      </c>
      <c r="IV77" s="37">
        <f t="shared" si="515"/>
        <v>19</v>
      </c>
      <c r="IW77" s="38">
        <f>ROUNDUP(IY$17/2,0)</f>
        <v>12</v>
      </c>
      <c r="IX77" s="98"/>
      <c r="IY77" s="29">
        <v>8</v>
      </c>
      <c r="IZ77" s="38">
        <f t="shared" si="516"/>
        <v>2</v>
      </c>
      <c r="JA77" s="38">
        <f t="shared" si="517"/>
        <v>1</v>
      </c>
      <c r="JB77" s="29"/>
      <c r="JC77" s="38">
        <f t="shared" si="286"/>
        <v>2</v>
      </c>
      <c r="JD77" s="38">
        <f t="shared" si="518"/>
        <v>24</v>
      </c>
      <c r="JE77" s="47">
        <f t="shared" si="519"/>
        <v>0</v>
      </c>
      <c r="JF77" s="37">
        <f t="shared" si="569"/>
        <v>19</v>
      </c>
      <c r="JG77" s="38">
        <f t="shared" si="569"/>
        <v>24</v>
      </c>
      <c r="JH77" s="98"/>
      <c r="JI77" s="29">
        <v>8</v>
      </c>
      <c r="JJ77" s="38">
        <f t="shared" si="570"/>
        <v>3</v>
      </c>
      <c r="JK77" s="38">
        <f t="shared" si="571"/>
        <v>1.5</v>
      </c>
      <c r="JL77" s="29"/>
      <c r="JM77" s="38">
        <f t="shared" si="194"/>
        <v>3</v>
      </c>
      <c r="JN77" s="38">
        <f t="shared" si="572"/>
        <v>36</v>
      </c>
      <c r="JO77" s="47">
        <f t="shared" si="573"/>
        <v>0</v>
      </c>
    </row>
    <row r="78" spans="1:275" x14ac:dyDescent="0.2">
      <c r="A78" s="93" t="s">
        <v>150</v>
      </c>
      <c r="B78" s="35">
        <v>2</v>
      </c>
      <c r="C78" s="35" t="s">
        <v>25</v>
      </c>
      <c r="D78" s="35">
        <v>22</v>
      </c>
      <c r="E78" s="36">
        <v>0.25</v>
      </c>
      <c r="F78" s="32"/>
      <c r="G78" s="94"/>
      <c r="H78" s="94"/>
      <c r="I78" s="94"/>
      <c r="J78" s="94"/>
      <c r="K78" s="99"/>
      <c r="M78" s="94"/>
      <c r="N78" s="94"/>
      <c r="O78" s="100"/>
      <c r="P78" s="32"/>
      <c r="Q78" s="94"/>
      <c r="R78" s="94"/>
      <c r="S78" s="94"/>
      <c r="T78" s="99"/>
      <c r="U78" s="99"/>
      <c r="V78" s="99"/>
      <c r="W78" s="38"/>
      <c r="X78" s="94"/>
      <c r="Y78" s="100"/>
      <c r="Z78" s="32"/>
      <c r="AA78" s="94"/>
      <c r="AB78" s="94"/>
      <c r="AC78" s="94"/>
      <c r="AD78" s="99"/>
      <c r="AE78" s="99"/>
      <c r="AF78" s="99"/>
      <c r="AG78" s="38"/>
      <c r="AH78" s="94"/>
      <c r="AI78" s="100"/>
      <c r="AJ78" s="32"/>
      <c r="AK78" s="94"/>
      <c r="AL78" s="94"/>
      <c r="AM78" s="94"/>
      <c r="AN78" s="99"/>
      <c r="AO78" s="99"/>
      <c r="AP78" s="99"/>
      <c r="AQ78" s="38"/>
      <c r="AR78" s="94"/>
      <c r="AS78" s="100"/>
      <c r="AT78" s="37">
        <f>AV$17</f>
        <v>8</v>
      </c>
      <c r="AU78" s="38">
        <f t="shared" ref="AU78:AU79" si="574">AW$17</f>
        <v>30</v>
      </c>
      <c r="AV78" s="98"/>
      <c r="AW78" s="29">
        <v>40</v>
      </c>
      <c r="AX78" s="38">
        <f t="shared" si="520"/>
        <v>1</v>
      </c>
      <c r="AY78" s="38">
        <f t="shared" si="521"/>
        <v>0.25</v>
      </c>
      <c r="AZ78" s="29"/>
      <c r="BA78" s="38">
        <f t="shared" si="100"/>
        <v>1</v>
      </c>
      <c r="BB78" s="38">
        <f t="shared" si="522"/>
        <v>2.2000000000000002</v>
      </c>
      <c r="BC78" s="47">
        <f t="shared" si="523"/>
        <v>2</v>
      </c>
      <c r="BD78" s="32"/>
      <c r="BE78" s="94"/>
      <c r="BF78" s="94"/>
      <c r="BG78" s="94"/>
      <c r="BH78" s="99"/>
      <c r="BI78" s="99"/>
      <c r="BJ78" s="99"/>
      <c r="BK78" s="38"/>
      <c r="BL78" s="94"/>
      <c r="BM78" s="100"/>
      <c r="BN78" s="37">
        <f t="shared" si="524"/>
        <v>9</v>
      </c>
      <c r="BO78" s="38">
        <f t="shared" si="524"/>
        <v>30</v>
      </c>
      <c r="BP78" s="98"/>
      <c r="BQ78" s="29">
        <v>40</v>
      </c>
      <c r="BR78" s="38">
        <f t="shared" si="525"/>
        <v>1</v>
      </c>
      <c r="BS78" s="38">
        <f t="shared" si="526"/>
        <v>0.25</v>
      </c>
      <c r="BT78" s="29"/>
      <c r="BU78" s="38">
        <f t="shared" si="144"/>
        <v>1</v>
      </c>
      <c r="BV78" s="38">
        <f t="shared" si="527"/>
        <v>2.2000000000000002</v>
      </c>
      <c r="BW78" s="47">
        <f t="shared" si="528"/>
        <v>2</v>
      </c>
      <c r="BX78" s="33"/>
      <c r="BY78" s="94"/>
      <c r="BZ78" s="94"/>
      <c r="CA78" s="94"/>
      <c r="CB78" s="99"/>
      <c r="CC78" s="99"/>
      <c r="CD78" s="99"/>
      <c r="CE78" s="38"/>
      <c r="CF78" s="94"/>
      <c r="CG78" s="100"/>
      <c r="CH78" s="37">
        <f>CJ$17</f>
        <v>10</v>
      </c>
      <c r="CI78" s="38">
        <f t="shared" ref="CI78:CI79" si="575">CK$17</f>
        <v>24</v>
      </c>
      <c r="CJ78" s="98"/>
      <c r="CK78" s="29">
        <v>40</v>
      </c>
      <c r="CL78" s="38">
        <f t="shared" si="529"/>
        <v>1</v>
      </c>
      <c r="CM78" s="38">
        <f t="shared" si="530"/>
        <v>0.25</v>
      </c>
      <c r="CN78" s="29"/>
      <c r="CO78" s="38">
        <f t="shared" si="149"/>
        <v>1</v>
      </c>
      <c r="CP78" s="38">
        <f t="shared" si="531"/>
        <v>2.2000000000000002</v>
      </c>
      <c r="CQ78" s="47">
        <f t="shared" si="532"/>
        <v>2</v>
      </c>
      <c r="CR78" s="32"/>
      <c r="CS78" s="94"/>
      <c r="CT78" s="94"/>
      <c r="CU78" s="94"/>
      <c r="CV78" s="99"/>
      <c r="CW78" s="99"/>
      <c r="CX78" s="99"/>
      <c r="CY78" s="38"/>
      <c r="CZ78" s="94"/>
      <c r="DA78" s="100"/>
      <c r="DB78" s="37">
        <f t="shared" si="533"/>
        <v>11</v>
      </c>
      <c r="DC78" s="38">
        <f t="shared" si="533"/>
        <v>24</v>
      </c>
      <c r="DD78" s="98"/>
      <c r="DE78" s="29">
        <v>40</v>
      </c>
      <c r="DF78" s="38">
        <f t="shared" si="534"/>
        <v>1</v>
      </c>
      <c r="DG78" s="38">
        <f t="shared" si="535"/>
        <v>0.25</v>
      </c>
      <c r="DH78" s="29"/>
      <c r="DI78" s="38">
        <f t="shared" si="154"/>
        <v>1</v>
      </c>
      <c r="DJ78" s="38">
        <f t="shared" si="536"/>
        <v>2.2000000000000002</v>
      </c>
      <c r="DK78" s="47">
        <f t="shared" si="537"/>
        <v>2</v>
      </c>
      <c r="DL78" s="33"/>
      <c r="DM78" s="94"/>
      <c r="DN78" s="94"/>
      <c r="DO78" s="94"/>
      <c r="DP78" s="99"/>
      <c r="DQ78" s="99"/>
      <c r="DR78" s="99"/>
      <c r="DS78" s="38"/>
      <c r="DT78" s="94"/>
      <c r="DU78" s="100"/>
      <c r="DV78" s="37">
        <f>DX$17</f>
        <v>12</v>
      </c>
      <c r="DW78" s="38">
        <f t="shared" ref="DW78:DW79" si="576">DY$17</f>
        <v>24</v>
      </c>
      <c r="DX78" s="98"/>
      <c r="DY78" s="29">
        <v>40</v>
      </c>
      <c r="DZ78" s="38">
        <f t="shared" si="538"/>
        <v>1</v>
      </c>
      <c r="EA78" s="38">
        <f t="shared" si="539"/>
        <v>0.25</v>
      </c>
      <c r="EB78" s="29"/>
      <c r="EC78" s="38">
        <f t="shared" si="159"/>
        <v>1</v>
      </c>
      <c r="ED78" s="38">
        <f t="shared" si="540"/>
        <v>2.2000000000000002</v>
      </c>
      <c r="EE78" s="47">
        <f t="shared" si="541"/>
        <v>2</v>
      </c>
      <c r="EF78" s="32"/>
      <c r="EG78" s="94"/>
      <c r="EH78" s="94"/>
      <c r="EI78" s="94"/>
      <c r="EJ78" s="99"/>
      <c r="EK78" s="99"/>
      <c r="EL78" s="99"/>
      <c r="EM78" s="38"/>
      <c r="EN78" s="94"/>
      <c r="EO78" s="100"/>
      <c r="EP78" s="37">
        <f t="shared" si="542"/>
        <v>13</v>
      </c>
      <c r="EQ78" s="38">
        <f t="shared" si="542"/>
        <v>24</v>
      </c>
      <c r="ER78" s="98"/>
      <c r="ES78" s="29">
        <v>40</v>
      </c>
      <c r="ET78" s="38">
        <f t="shared" si="543"/>
        <v>1</v>
      </c>
      <c r="EU78" s="38">
        <f t="shared" si="544"/>
        <v>0.25</v>
      </c>
      <c r="EV78" s="29"/>
      <c r="EW78" s="38">
        <f t="shared" si="164"/>
        <v>1</v>
      </c>
      <c r="EX78" s="38">
        <f t="shared" si="545"/>
        <v>2.2000000000000002</v>
      </c>
      <c r="EY78" s="47">
        <f t="shared" si="546"/>
        <v>2</v>
      </c>
      <c r="EZ78" s="33"/>
      <c r="FA78" s="94"/>
      <c r="FB78" s="94"/>
      <c r="FC78" s="94"/>
      <c r="FD78" s="99"/>
      <c r="FE78" s="99"/>
      <c r="FF78" s="99"/>
      <c r="FG78" s="38"/>
      <c r="FH78" s="94"/>
      <c r="FI78" s="100"/>
      <c r="FJ78" s="37">
        <f>FL$17</f>
        <v>14</v>
      </c>
      <c r="FK78" s="38">
        <f t="shared" ref="FK78:FK79" si="577">FM$17</f>
        <v>24</v>
      </c>
      <c r="FL78" s="98"/>
      <c r="FM78" s="29">
        <v>40</v>
      </c>
      <c r="FN78" s="38">
        <f t="shared" si="547"/>
        <v>1</v>
      </c>
      <c r="FO78" s="38">
        <f t="shared" si="548"/>
        <v>0.25</v>
      </c>
      <c r="FP78" s="29"/>
      <c r="FQ78" s="38">
        <f t="shared" si="169"/>
        <v>1</v>
      </c>
      <c r="FR78" s="38">
        <f t="shared" si="549"/>
        <v>2.2000000000000002</v>
      </c>
      <c r="FS78" s="47">
        <f t="shared" si="550"/>
        <v>2</v>
      </c>
      <c r="FT78" s="32"/>
      <c r="FU78" s="94"/>
      <c r="FV78" s="94"/>
      <c r="FW78" s="94"/>
      <c r="FX78" s="99"/>
      <c r="FY78" s="99"/>
      <c r="FZ78" s="99"/>
      <c r="GA78" s="38"/>
      <c r="GB78" s="94"/>
      <c r="GC78" s="100"/>
      <c r="GD78" s="37">
        <f t="shared" si="551"/>
        <v>15</v>
      </c>
      <c r="GE78" s="38">
        <f t="shared" si="551"/>
        <v>24</v>
      </c>
      <c r="GF78" s="98"/>
      <c r="GG78" s="29">
        <v>40</v>
      </c>
      <c r="GH78" s="38">
        <f t="shared" si="552"/>
        <v>1</v>
      </c>
      <c r="GI78" s="38">
        <f t="shared" si="553"/>
        <v>0.25</v>
      </c>
      <c r="GJ78" s="29"/>
      <c r="GK78" s="38">
        <f t="shared" si="174"/>
        <v>1</v>
      </c>
      <c r="GL78" s="38">
        <f t="shared" si="554"/>
        <v>2.2000000000000002</v>
      </c>
      <c r="GM78" s="47">
        <f t="shared" si="555"/>
        <v>2</v>
      </c>
      <c r="GN78" s="33"/>
      <c r="GO78" s="94"/>
      <c r="GP78" s="94"/>
      <c r="GQ78" s="94"/>
      <c r="GR78" s="99"/>
      <c r="GS78" s="99"/>
      <c r="GT78" s="99"/>
      <c r="GU78" s="38"/>
      <c r="GV78" s="94"/>
      <c r="GW78" s="100"/>
      <c r="GX78" s="37">
        <f>GZ$17</f>
        <v>16</v>
      </c>
      <c r="GY78" s="38">
        <f t="shared" ref="GY78:GY79" si="578">HA$17</f>
        <v>24</v>
      </c>
      <c r="GZ78" s="98"/>
      <c r="HA78" s="29">
        <v>40</v>
      </c>
      <c r="HB78" s="38">
        <f t="shared" si="556"/>
        <v>1</v>
      </c>
      <c r="HC78" s="38">
        <f t="shared" si="557"/>
        <v>0.25</v>
      </c>
      <c r="HD78" s="29"/>
      <c r="HE78" s="38">
        <f t="shared" si="179"/>
        <v>1</v>
      </c>
      <c r="HF78" s="38">
        <f t="shared" si="558"/>
        <v>2.2000000000000002</v>
      </c>
      <c r="HG78" s="47">
        <f t="shared" si="559"/>
        <v>2</v>
      </c>
      <c r="HH78" s="32"/>
      <c r="HI78" s="94"/>
      <c r="HJ78" s="94"/>
      <c r="HK78" s="94"/>
      <c r="HL78" s="99"/>
      <c r="HM78" s="99"/>
      <c r="HN78" s="99"/>
      <c r="HO78" s="38"/>
      <c r="HP78" s="94"/>
      <c r="HQ78" s="100"/>
      <c r="HR78" s="37">
        <f t="shared" si="560"/>
        <v>17</v>
      </c>
      <c r="HS78" s="38">
        <f t="shared" si="560"/>
        <v>24</v>
      </c>
      <c r="HT78" s="98"/>
      <c r="HU78" s="29">
        <v>40</v>
      </c>
      <c r="HV78" s="38">
        <f t="shared" si="561"/>
        <v>1</v>
      </c>
      <c r="HW78" s="38">
        <f t="shared" si="562"/>
        <v>0.25</v>
      </c>
      <c r="HX78" s="29"/>
      <c r="HY78" s="38">
        <f t="shared" si="184"/>
        <v>1</v>
      </c>
      <c r="HZ78" s="38">
        <f t="shared" si="563"/>
        <v>2.2000000000000002</v>
      </c>
      <c r="IA78" s="47">
        <f t="shared" si="564"/>
        <v>2</v>
      </c>
      <c r="IB78" s="33"/>
      <c r="IC78" s="94"/>
      <c r="ID78" s="94"/>
      <c r="IE78" s="94"/>
      <c r="IF78" s="99"/>
      <c r="IG78" s="99"/>
      <c r="IH78" s="99"/>
      <c r="II78" s="38"/>
      <c r="IJ78" s="94"/>
      <c r="IK78" s="100"/>
      <c r="IL78" s="37">
        <f>IN$17</f>
        <v>18</v>
      </c>
      <c r="IM78" s="38">
        <f t="shared" ref="IM78:IM79" si="579">IO$17</f>
        <v>24</v>
      </c>
      <c r="IN78" s="98"/>
      <c r="IO78" s="29">
        <v>40</v>
      </c>
      <c r="IP78" s="38">
        <f t="shared" si="565"/>
        <v>1</v>
      </c>
      <c r="IQ78" s="38">
        <f t="shared" si="566"/>
        <v>0.25</v>
      </c>
      <c r="IR78" s="29"/>
      <c r="IS78" s="38">
        <f t="shared" si="189"/>
        <v>1</v>
      </c>
      <c r="IT78" s="38">
        <f t="shared" si="567"/>
        <v>2.2000000000000002</v>
      </c>
      <c r="IU78" s="47">
        <f t="shared" si="568"/>
        <v>2</v>
      </c>
      <c r="IV78" s="32"/>
      <c r="IW78" s="94"/>
      <c r="IX78" s="94"/>
      <c r="IY78" s="94"/>
      <c r="IZ78" s="99"/>
      <c r="JA78" s="99"/>
      <c r="JB78" s="99"/>
      <c r="JC78" s="38"/>
      <c r="JD78" s="94"/>
      <c r="JE78" s="100"/>
      <c r="JF78" s="37">
        <f t="shared" si="569"/>
        <v>19</v>
      </c>
      <c r="JG78" s="38">
        <f t="shared" si="569"/>
        <v>24</v>
      </c>
      <c r="JH78" s="98"/>
      <c r="JI78" s="29">
        <v>40</v>
      </c>
      <c r="JJ78" s="38">
        <f t="shared" si="570"/>
        <v>1</v>
      </c>
      <c r="JK78" s="38">
        <f t="shared" si="571"/>
        <v>0.25</v>
      </c>
      <c r="JL78" s="29"/>
      <c r="JM78" s="38">
        <f t="shared" si="194"/>
        <v>1</v>
      </c>
      <c r="JN78" s="38">
        <f t="shared" si="572"/>
        <v>2.2000000000000002</v>
      </c>
      <c r="JO78" s="47">
        <f t="shared" si="573"/>
        <v>2</v>
      </c>
    </row>
    <row r="79" spans="1:275" x14ac:dyDescent="0.2">
      <c r="A79" s="93" t="s">
        <v>151</v>
      </c>
      <c r="B79" s="35">
        <v>3</v>
      </c>
      <c r="C79" s="35" t="s">
        <v>27</v>
      </c>
      <c r="D79" s="35">
        <v>90</v>
      </c>
      <c r="E79" s="36">
        <v>0.5</v>
      </c>
      <c r="F79" s="32"/>
      <c r="G79" s="94"/>
      <c r="H79" s="94"/>
      <c r="I79" s="94"/>
      <c r="J79" s="94"/>
      <c r="K79" s="99"/>
      <c r="M79" s="94"/>
      <c r="N79" s="94"/>
      <c r="O79" s="100"/>
      <c r="P79" s="32"/>
      <c r="Q79" s="94"/>
      <c r="R79" s="94"/>
      <c r="S79" s="94"/>
      <c r="T79" s="99"/>
      <c r="U79" s="99"/>
      <c r="V79" s="99"/>
      <c r="W79" s="38"/>
      <c r="X79" s="94"/>
      <c r="Y79" s="100"/>
      <c r="Z79" s="32"/>
      <c r="AA79" s="94"/>
      <c r="AB79" s="94"/>
      <c r="AC79" s="94"/>
      <c r="AD79" s="99"/>
      <c r="AE79" s="99"/>
      <c r="AF79" s="99"/>
      <c r="AG79" s="38"/>
      <c r="AH79" s="94"/>
      <c r="AI79" s="100"/>
      <c r="AJ79" s="32"/>
      <c r="AK79" s="94"/>
      <c r="AL79" s="94"/>
      <c r="AM79" s="94"/>
      <c r="AN79" s="99"/>
      <c r="AO79" s="99"/>
      <c r="AP79" s="99"/>
      <c r="AQ79" s="38"/>
      <c r="AR79" s="94"/>
      <c r="AS79" s="100"/>
      <c r="AT79" s="37">
        <f>AV$17</f>
        <v>8</v>
      </c>
      <c r="AU79" s="38">
        <f t="shared" si="574"/>
        <v>30</v>
      </c>
      <c r="AV79" s="98"/>
      <c r="AW79" s="29">
        <v>8</v>
      </c>
      <c r="AX79" s="38">
        <f t="shared" si="520"/>
        <v>4</v>
      </c>
      <c r="AY79" s="38">
        <f t="shared" si="521"/>
        <v>2</v>
      </c>
      <c r="AZ79" s="29"/>
      <c r="BA79" s="38">
        <f t="shared" si="100"/>
        <v>4</v>
      </c>
      <c r="BB79" s="38">
        <f t="shared" si="522"/>
        <v>36</v>
      </c>
      <c r="BC79" s="47">
        <f t="shared" si="523"/>
        <v>0</v>
      </c>
      <c r="BD79" s="32"/>
      <c r="BE79" s="94"/>
      <c r="BF79" s="94"/>
      <c r="BG79" s="94"/>
      <c r="BH79" s="99"/>
      <c r="BI79" s="99"/>
      <c r="BJ79" s="99"/>
      <c r="BK79" s="38"/>
      <c r="BL79" s="94"/>
      <c r="BM79" s="100"/>
      <c r="BN79" s="37">
        <f t="shared" si="524"/>
        <v>9</v>
      </c>
      <c r="BO79" s="38">
        <f t="shared" si="524"/>
        <v>30</v>
      </c>
      <c r="BP79" s="98"/>
      <c r="BQ79" s="29">
        <v>8</v>
      </c>
      <c r="BR79" s="38">
        <f t="shared" si="525"/>
        <v>4</v>
      </c>
      <c r="BS79" s="38">
        <f t="shared" si="526"/>
        <v>2</v>
      </c>
      <c r="BT79" s="29"/>
      <c r="BU79" s="38">
        <f t="shared" si="144"/>
        <v>4</v>
      </c>
      <c r="BV79" s="38">
        <f t="shared" si="527"/>
        <v>36</v>
      </c>
      <c r="BW79" s="47">
        <f t="shared" si="528"/>
        <v>0</v>
      </c>
      <c r="BX79" s="33"/>
      <c r="BY79" s="94"/>
      <c r="BZ79" s="94"/>
      <c r="CA79" s="94"/>
      <c r="CB79" s="99"/>
      <c r="CC79" s="99"/>
      <c r="CD79" s="99"/>
      <c r="CE79" s="38"/>
      <c r="CF79" s="94"/>
      <c r="CG79" s="100"/>
      <c r="CH79" s="37">
        <f>CJ$17</f>
        <v>10</v>
      </c>
      <c r="CI79" s="38">
        <f t="shared" si="575"/>
        <v>24</v>
      </c>
      <c r="CJ79" s="98"/>
      <c r="CK79" s="29">
        <v>8</v>
      </c>
      <c r="CL79" s="38">
        <f t="shared" si="529"/>
        <v>3</v>
      </c>
      <c r="CM79" s="38">
        <f t="shared" si="530"/>
        <v>1.5</v>
      </c>
      <c r="CN79" s="29"/>
      <c r="CO79" s="38">
        <f t="shared" si="149"/>
        <v>3</v>
      </c>
      <c r="CP79" s="38">
        <f t="shared" si="531"/>
        <v>27</v>
      </c>
      <c r="CQ79" s="47">
        <f t="shared" si="532"/>
        <v>0</v>
      </c>
      <c r="CR79" s="32"/>
      <c r="CS79" s="94"/>
      <c r="CT79" s="94"/>
      <c r="CU79" s="94"/>
      <c r="CV79" s="99"/>
      <c r="CW79" s="99"/>
      <c r="CX79" s="99"/>
      <c r="CY79" s="38"/>
      <c r="CZ79" s="94"/>
      <c r="DA79" s="100"/>
      <c r="DB79" s="37">
        <f t="shared" si="533"/>
        <v>11</v>
      </c>
      <c r="DC79" s="38">
        <f t="shared" si="533"/>
        <v>24</v>
      </c>
      <c r="DD79" s="98"/>
      <c r="DE79" s="29">
        <v>8</v>
      </c>
      <c r="DF79" s="38">
        <f t="shared" si="534"/>
        <v>3</v>
      </c>
      <c r="DG79" s="38">
        <f t="shared" si="535"/>
        <v>1.5</v>
      </c>
      <c r="DH79" s="29"/>
      <c r="DI79" s="38">
        <f t="shared" si="154"/>
        <v>3</v>
      </c>
      <c r="DJ79" s="38">
        <f t="shared" si="536"/>
        <v>27</v>
      </c>
      <c r="DK79" s="47">
        <f t="shared" si="537"/>
        <v>0</v>
      </c>
      <c r="DL79" s="33"/>
      <c r="DM79" s="94"/>
      <c r="DN79" s="94"/>
      <c r="DO79" s="94"/>
      <c r="DP79" s="99"/>
      <c r="DQ79" s="99"/>
      <c r="DR79" s="99"/>
      <c r="DS79" s="38"/>
      <c r="DT79" s="94"/>
      <c r="DU79" s="100"/>
      <c r="DV79" s="37">
        <f>DX$17</f>
        <v>12</v>
      </c>
      <c r="DW79" s="38">
        <f t="shared" si="576"/>
        <v>24</v>
      </c>
      <c r="DX79" s="98"/>
      <c r="DY79" s="29">
        <v>8</v>
      </c>
      <c r="DZ79" s="38">
        <f t="shared" si="538"/>
        <v>3</v>
      </c>
      <c r="EA79" s="38">
        <f t="shared" si="539"/>
        <v>1.5</v>
      </c>
      <c r="EB79" s="29"/>
      <c r="EC79" s="38">
        <f t="shared" si="159"/>
        <v>3</v>
      </c>
      <c r="ED79" s="38">
        <f t="shared" si="540"/>
        <v>27</v>
      </c>
      <c r="EE79" s="47">
        <f t="shared" si="541"/>
        <v>0</v>
      </c>
      <c r="EF79" s="32"/>
      <c r="EG79" s="94"/>
      <c r="EH79" s="94"/>
      <c r="EI79" s="94"/>
      <c r="EJ79" s="99"/>
      <c r="EK79" s="99"/>
      <c r="EL79" s="99"/>
      <c r="EM79" s="38"/>
      <c r="EN79" s="94"/>
      <c r="EO79" s="100"/>
      <c r="EP79" s="37">
        <f t="shared" si="542"/>
        <v>13</v>
      </c>
      <c r="EQ79" s="38">
        <f t="shared" si="542"/>
        <v>24</v>
      </c>
      <c r="ER79" s="98"/>
      <c r="ES79" s="29">
        <v>8</v>
      </c>
      <c r="ET79" s="38">
        <f t="shared" si="543"/>
        <v>3</v>
      </c>
      <c r="EU79" s="38">
        <f t="shared" si="544"/>
        <v>1.5</v>
      </c>
      <c r="EV79" s="29"/>
      <c r="EW79" s="38">
        <f t="shared" si="164"/>
        <v>3</v>
      </c>
      <c r="EX79" s="38">
        <f t="shared" si="545"/>
        <v>27</v>
      </c>
      <c r="EY79" s="47">
        <f t="shared" si="546"/>
        <v>0</v>
      </c>
      <c r="EZ79" s="33"/>
      <c r="FA79" s="94"/>
      <c r="FB79" s="94"/>
      <c r="FC79" s="94"/>
      <c r="FD79" s="99"/>
      <c r="FE79" s="99"/>
      <c r="FF79" s="99"/>
      <c r="FG79" s="38"/>
      <c r="FH79" s="94"/>
      <c r="FI79" s="100"/>
      <c r="FJ79" s="37">
        <f>FL$17</f>
        <v>14</v>
      </c>
      <c r="FK79" s="38">
        <f t="shared" si="577"/>
        <v>24</v>
      </c>
      <c r="FL79" s="98"/>
      <c r="FM79" s="29">
        <v>8</v>
      </c>
      <c r="FN79" s="38">
        <f t="shared" si="547"/>
        <v>3</v>
      </c>
      <c r="FO79" s="38">
        <f t="shared" si="548"/>
        <v>1.5</v>
      </c>
      <c r="FP79" s="29"/>
      <c r="FQ79" s="38">
        <f t="shared" si="169"/>
        <v>3</v>
      </c>
      <c r="FR79" s="38">
        <f t="shared" si="549"/>
        <v>27</v>
      </c>
      <c r="FS79" s="47">
        <f t="shared" si="550"/>
        <v>0</v>
      </c>
      <c r="FT79" s="32"/>
      <c r="FU79" s="94"/>
      <c r="FV79" s="94"/>
      <c r="FW79" s="94"/>
      <c r="FX79" s="99"/>
      <c r="FY79" s="99"/>
      <c r="FZ79" s="99"/>
      <c r="GA79" s="38"/>
      <c r="GB79" s="94"/>
      <c r="GC79" s="100"/>
      <c r="GD79" s="37">
        <f t="shared" si="551"/>
        <v>15</v>
      </c>
      <c r="GE79" s="38">
        <f t="shared" si="551"/>
        <v>24</v>
      </c>
      <c r="GF79" s="98"/>
      <c r="GG79" s="29">
        <v>8</v>
      </c>
      <c r="GH79" s="38">
        <f t="shared" si="552"/>
        <v>3</v>
      </c>
      <c r="GI79" s="38">
        <f t="shared" si="553"/>
        <v>1.5</v>
      </c>
      <c r="GJ79" s="29"/>
      <c r="GK79" s="38">
        <f t="shared" si="174"/>
        <v>3</v>
      </c>
      <c r="GL79" s="38">
        <f t="shared" si="554"/>
        <v>27</v>
      </c>
      <c r="GM79" s="47">
        <f t="shared" si="555"/>
        <v>0</v>
      </c>
      <c r="GN79" s="33"/>
      <c r="GO79" s="94"/>
      <c r="GP79" s="94"/>
      <c r="GQ79" s="94"/>
      <c r="GR79" s="99"/>
      <c r="GS79" s="99"/>
      <c r="GT79" s="99"/>
      <c r="GU79" s="38"/>
      <c r="GV79" s="94"/>
      <c r="GW79" s="100"/>
      <c r="GX79" s="37">
        <f>GZ$17</f>
        <v>16</v>
      </c>
      <c r="GY79" s="38">
        <f t="shared" si="578"/>
        <v>24</v>
      </c>
      <c r="GZ79" s="98"/>
      <c r="HA79" s="29">
        <v>8</v>
      </c>
      <c r="HB79" s="38">
        <f t="shared" si="556"/>
        <v>3</v>
      </c>
      <c r="HC79" s="38">
        <f t="shared" si="557"/>
        <v>1.5</v>
      </c>
      <c r="HD79" s="29"/>
      <c r="HE79" s="38">
        <f t="shared" si="179"/>
        <v>3</v>
      </c>
      <c r="HF79" s="38">
        <f t="shared" si="558"/>
        <v>27</v>
      </c>
      <c r="HG79" s="47">
        <f t="shared" si="559"/>
        <v>0</v>
      </c>
      <c r="HH79" s="32"/>
      <c r="HI79" s="94"/>
      <c r="HJ79" s="94"/>
      <c r="HK79" s="94"/>
      <c r="HL79" s="99"/>
      <c r="HM79" s="99"/>
      <c r="HN79" s="99"/>
      <c r="HO79" s="38"/>
      <c r="HP79" s="94"/>
      <c r="HQ79" s="100"/>
      <c r="HR79" s="37">
        <f t="shared" si="560"/>
        <v>17</v>
      </c>
      <c r="HS79" s="38">
        <f t="shared" si="560"/>
        <v>24</v>
      </c>
      <c r="HT79" s="98"/>
      <c r="HU79" s="29">
        <v>8</v>
      </c>
      <c r="HV79" s="38">
        <f t="shared" si="561"/>
        <v>3</v>
      </c>
      <c r="HW79" s="38">
        <f t="shared" si="562"/>
        <v>1.5</v>
      </c>
      <c r="HX79" s="29"/>
      <c r="HY79" s="38">
        <f t="shared" si="184"/>
        <v>3</v>
      </c>
      <c r="HZ79" s="38">
        <f t="shared" si="563"/>
        <v>27</v>
      </c>
      <c r="IA79" s="47">
        <f t="shared" si="564"/>
        <v>0</v>
      </c>
      <c r="IB79" s="33"/>
      <c r="IC79" s="94"/>
      <c r="ID79" s="94"/>
      <c r="IE79" s="94"/>
      <c r="IF79" s="99"/>
      <c r="IG79" s="99"/>
      <c r="IH79" s="99"/>
      <c r="II79" s="38"/>
      <c r="IJ79" s="94"/>
      <c r="IK79" s="100"/>
      <c r="IL79" s="37">
        <f>IN$17</f>
        <v>18</v>
      </c>
      <c r="IM79" s="38">
        <f t="shared" si="579"/>
        <v>24</v>
      </c>
      <c r="IN79" s="98"/>
      <c r="IO79" s="29">
        <v>8</v>
      </c>
      <c r="IP79" s="38">
        <f t="shared" si="565"/>
        <v>3</v>
      </c>
      <c r="IQ79" s="38">
        <f t="shared" si="566"/>
        <v>1.5</v>
      </c>
      <c r="IR79" s="29"/>
      <c r="IS79" s="38">
        <f t="shared" si="189"/>
        <v>3</v>
      </c>
      <c r="IT79" s="38">
        <f t="shared" si="567"/>
        <v>27</v>
      </c>
      <c r="IU79" s="47">
        <f t="shared" si="568"/>
        <v>0</v>
      </c>
      <c r="IV79" s="32"/>
      <c r="IW79" s="94"/>
      <c r="IX79" s="94"/>
      <c r="IY79" s="94"/>
      <c r="IZ79" s="99"/>
      <c r="JA79" s="99"/>
      <c r="JB79" s="99"/>
      <c r="JC79" s="38"/>
      <c r="JD79" s="94"/>
      <c r="JE79" s="100"/>
      <c r="JF79" s="37">
        <f t="shared" si="569"/>
        <v>19</v>
      </c>
      <c r="JG79" s="38">
        <f t="shared" si="569"/>
        <v>24</v>
      </c>
      <c r="JH79" s="98"/>
      <c r="JI79" s="29">
        <v>8</v>
      </c>
      <c r="JJ79" s="38">
        <f t="shared" si="570"/>
        <v>3</v>
      </c>
      <c r="JK79" s="38">
        <f t="shared" si="571"/>
        <v>1.5</v>
      </c>
      <c r="JL79" s="29"/>
      <c r="JM79" s="38">
        <f t="shared" si="194"/>
        <v>3</v>
      </c>
      <c r="JN79" s="38">
        <f t="shared" si="572"/>
        <v>27</v>
      </c>
      <c r="JO79" s="47">
        <f t="shared" si="573"/>
        <v>0</v>
      </c>
    </row>
    <row r="80" spans="1:275" x14ac:dyDescent="0.2">
      <c r="A80" s="93" t="s">
        <v>152</v>
      </c>
      <c r="B80" s="35">
        <v>2</v>
      </c>
      <c r="C80" s="35" t="s">
        <v>25</v>
      </c>
      <c r="D80" s="35">
        <v>22</v>
      </c>
      <c r="E80" s="36">
        <v>0.25</v>
      </c>
      <c r="F80" s="32"/>
      <c r="G80" s="94"/>
      <c r="H80" s="94"/>
      <c r="I80" s="94"/>
      <c r="J80" s="94"/>
      <c r="K80" s="99"/>
      <c r="M80" s="94"/>
      <c r="N80" s="94"/>
      <c r="O80" s="100"/>
      <c r="P80" s="32"/>
      <c r="Q80" s="94"/>
      <c r="R80" s="94"/>
      <c r="S80" s="94"/>
      <c r="T80" s="99"/>
      <c r="U80" s="99"/>
      <c r="V80" s="99"/>
      <c r="W80" s="38"/>
      <c r="X80" s="94"/>
      <c r="Y80" s="100"/>
      <c r="Z80" s="32"/>
      <c r="AA80" s="94"/>
      <c r="AB80" s="94"/>
      <c r="AC80" s="94"/>
      <c r="AD80" s="99"/>
      <c r="AE80" s="99"/>
      <c r="AF80" s="99"/>
      <c r="AG80" s="38"/>
      <c r="AH80" s="94"/>
      <c r="AI80" s="100"/>
      <c r="AJ80" s="32"/>
      <c r="AK80" s="94"/>
      <c r="AL80" s="94"/>
      <c r="AM80" s="94"/>
      <c r="AN80" s="99"/>
      <c r="AO80" s="99"/>
      <c r="AP80" s="99"/>
      <c r="AQ80" s="38"/>
      <c r="AR80" s="94"/>
      <c r="AS80" s="100"/>
      <c r="AT80" s="32"/>
      <c r="AU80" s="94"/>
      <c r="AV80" s="94"/>
      <c r="AW80" s="94"/>
      <c r="AX80" s="99"/>
      <c r="AY80" s="99"/>
      <c r="AZ80" s="99"/>
      <c r="BA80" s="38"/>
      <c r="BB80" s="94"/>
      <c r="BC80" s="100"/>
      <c r="BD80" s="37">
        <f>BF$18</f>
        <v>8</v>
      </c>
      <c r="BE80" s="38">
        <f>BG$18</f>
        <v>30</v>
      </c>
      <c r="BF80" s="98"/>
      <c r="BG80" s="29">
        <v>40</v>
      </c>
      <c r="BH80" s="38">
        <f t="shared" ref="BH80:BH84" si="580">ROUNDUP(BE80/BG80,0)</f>
        <v>1</v>
      </c>
      <c r="BI80" s="38">
        <f t="shared" ref="BI80:BI84" si="581">BH80*$E80</f>
        <v>0.25</v>
      </c>
      <c r="BJ80" s="29"/>
      <c r="BK80" s="38">
        <f t="shared" si="236"/>
        <v>1</v>
      </c>
      <c r="BL80" s="38">
        <f t="shared" ref="BL80:BL84" si="582">BK80*$D80/10</f>
        <v>2.2000000000000002</v>
      </c>
      <c r="BM80" s="47">
        <f t="shared" ref="BM80:BM84" si="583">IF($C80="C",$B80*ROUNDUP(BE80/BG80,0),IF($C80="L",2*$B80*ROUNDUP(BE80/BG80,0),0))</f>
        <v>2</v>
      </c>
      <c r="BN80" s="32"/>
      <c r="BO80" s="94"/>
      <c r="BP80" s="94"/>
      <c r="BQ80" s="94"/>
      <c r="BR80" s="99"/>
      <c r="BS80" s="99"/>
      <c r="BT80" s="99"/>
      <c r="BU80" s="38"/>
      <c r="BV80" s="94"/>
      <c r="BW80" s="100"/>
      <c r="BX80" s="41">
        <f>BZ$18</f>
        <v>9</v>
      </c>
      <c r="BY80" s="38">
        <f>CA$18</f>
        <v>30</v>
      </c>
      <c r="BZ80" s="98"/>
      <c r="CA80" s="29">
        <v>40</v>
      </c>
      <c r="CB80" s="38">
        <f t="shared" ref="CB80:CB84" si="584">ROUNDUP(BY80/CA80,0)</f>
        <v>1</v>
      </c>
      <c r="CC80" s="38">
        <f t="shared" ref="CC80:CC84" si="585">CB80*$E80</f>
        <v>0.25</v>
      </c>
      <c r="CD80" s="29"/>
      <c r="CE80" s="38">
        <f t="shared" si="241"/>
        <v>1</v>
      </c>
      <c r="CF80" s="38">
        <f t="shared" ref="CF80:CF84" si="586">CE80*$D80/10</f>
        <v>2.2000000000000002</v>
      </c>
      <c r="CG80" s="47">
        <f t="shared" ref="CG80:CG84" si="587">IF($C80="C",$B80*ROUNDUP(BY80/CA80,0),IF($C80="L",2*$B80*ROUNDUP(BY80/CA80,0),0))</f>
        <v>2</v>
      </c>
      <c r="CH80" s="32"/>
      <c r="CI80" s="94"/>
      <c r="CJ80" s="94"/>
      <c r="CK80" s="94"/>
      <c r="CL80" s="99"/>
      <c r="CM80" s="99"/>
      <c r="CN80" s="99"/>
      <c r="CO80" s="38"/>
      <c r="CP80" s="94"/>
      <c r="CQ80" s="100"/>
      <c r="CR80" s="37">
        <f>CT$18</f>
        <v>10</v>
      </c>
      <c r="CS80" s="38">
        <f>CU$18</f>
        <v>24</v>
      </c>
      <c r="CT80" s="98"/>
      <c r="CU80" s="29">
        <v>40</v>
      </c>
      <c r="CV80" s="38">
        <f t="shared" ref="CV80:CV84" si="588">ROUNDUP(CS80/CU80,0)</f>
        <v>1</v>
      </c>
      <c r="CW80" s="38">
        <f t="shared" ref="CW80:CW84" si="589">CV80*$E80</f>
        <v>0.25</v>
      </c>
      <c r="CX80" s="29"/>
      <c r="CY80" s="38">
        <f t="shared" si="246"/>
        <v>1</v>
      </c>
      <c r="CZ80" s="38">
        <f t="shared" ref="CZ80:CZ84" si="590">CY80*$D80/10</f>
        <v>2.2000000000000002</v>
      </c>
      <c r="DA80" s="47">
        <f t="shared" ref="DA80:DA84" si="591">IF($C80="C",$B80*ROUNDUP(CS80/CU80,0),IF($C80="L",2*$B80*ROUNDUP(CS80/CU80,0),0))</f>
        <v>2</v>
      </c>
      <c r="DB80" s="32"/>
      <c r="DC80" s="94"/>
      <c r="DD80" s="94"/>
      <c r="DE80" s="94"/>
      <c r="DF80" s="99"/>
      <c r="DG80" s="99"/>
      <c r="DH80" s="99"/>
      <c r="DI80" s="38"/>
      <c r="DJ80" s="94"/>
      <c r="DK80" s="100"/>
      <c r="DL80" s="41">
        <f>DN$18</f>
        <v>11</v>
      </c>
      <c r="DM80" s="38">
        <f>DO$18</f>
        <v>24</v>
      </c>
      <c r="DN80" s="98"/>
      <c r="DO80" s="29">
        <v>40</v>
      </c>
      <c r="DP80" s="38">
        <f t="shared" ref="DP80:DP84" si="592">ROUNDUP(DM80/DO80,0)</f>
        <v>1</v>
      </c>
      <c r="DQ80" s="38">
        <f t="shared" ref="DQ80:DQ84" si="593">DP80*$E80</f>
        <v>0.25</v>
      </c>
      <c r="DR80" s="29"/>
      <c r="DS80" s="38">
        <f t="shared" si="251"/>
        <v>1</v>
      </c>
      <c r="DT80" s="38">
        <f t="shared" ref="DT80:DT84" si="594">DS80*$D80/10</f>
        <v>2.2000000000000002</v>
      </c>
      <c r="DU80" s="47">
        <f t="shared" ref="DU80:DU84" si="595">IF($C80="C",$B80*ROUNDUP(DM80/DO80,0),IF($C80="L",2*$B80*ROUNDUP(DM80/DO80,0),0))</f>
        <v>2</v>
      </c>
      <c r="DV80" s="32"/>
      <c r="DW80" s="94"/>
      <c r="DX80" s="94"/>
      <c r="DY80" s="94"/>
      <c r="DZ80" s="99"/>
      <c r="EA80" s="99"/>
      <c r="EB80" s="99"/>
      <c r="EC80" s="38"/>
      <c r="ED80" s="94"/>
      <c r="EE80" s="100"/>
      <c r="EF80" s="37">
        <f>EH$18</f>
        <v>12</v>
      </c>
      <c r="EG80" s="38">
        <f>EI$18</f>
        <v>24</v>
      </c>
      <c r="EH80" s="98"/>
      <c r="EI80" s="29">
        <v>40</v>
      </c>
      <c r="EJ80" s="38">
        <f t="shared" ref="EJ80:EJ84" si="596">ROUNDUP(EG80/EI80,0)</f>
        <v>1</v>
      </c>
      <c r="EK80" s="38">
        <f t="shared" ref="EK80:EK84" si="597">EJ80*$E80</f>
        <v>0.25</v>
      </c>
      <c r="EL80" s="29"/>
      <c r="EM80" s="38">
        <f t="shared" si="256"/>
        <v>1</v>
      </c>
      <c r="EN80" s="38">
        <f t="shared" ref="EN80:EN84" si="598">EM80*$D80/10</f>
        <v>2.2000000000000002</v>
      </c>
      <c r="EO80" s="47">
        <f t="shared" ref="EO80:EO84" si="599">IF($C80="C",$B80*ROUNDUP(EG80/EI80,0),IF($C80="L",2*$B80*ROUNDUP(EG80/EI80,0),0))</f>
        <v>2</v>
      </c>
      <c r="EP80" s="32"/>
      <c r="EQ80" s="94"/>
      <c r="ER80" s="94"/>
      <c r="ES80" s="94"/>
      <c r="ET80" s="99"/>
      <c r="EU80" s="99"/>
      <c r="EV80" s="99"/>
      <c r="EW80" s="38"/>
      <c r="EX80" s="94"/>
      <c r="EY80" s="100"/>
      <c r="EZ80" s="41">
        <f>FB$18</f>
        <v>13</v>
      </c>
      <c r="FA80" s="38">
        <f>FC$18</f>
        <v>24</v>
      </c>
      <c r="FB80" s="98"/>
      <c r="FC80" s="29">
        <v>40</v>
      </c>
      <c r="FD80" s="38">
        <f t="shared" ref="FD80:FD84" si="600">ROUNDUP(FA80/FC80,0)</f>
        <v>1</v>
      </c>
      <c r="FE80" s="38">
        <f t="shared" ref="FE80:FE84" si="601">FD80*$E80</f>
        <v>0.25</v>
      </c>
      <c r="FF80" s="29"/>
      <c r="FG80" s="38">
        <f t="shared" si="261"/>
        <v>1</v>
      </c>
      <c r="FH80" s="38">
        <f t="shared" ref="FH80:FH84" si="602">FG80*$D80/10</f>
        <v>2.2000000000000002</v>
      </c>
      <c r="FI80" s="47">
        <f t="shared" ref="FI80:FI84" si="603">IF($C80="C",$B80*ROUNDUP(FA80/FC80,0),IF($C80="L",2*$B80*ROUNDUP(FA80/FC80,0),0))</f>
        <v>2</v>
      </c>
      <c r="FJ80" s="32"/>
      <c r="FK80" s="94"/>
      <c r="FL80" s="94"/>
      <c r="FM80" s="94"/>
      <c r="FN80" s="99"/>
      <c r="FO80" s="99"/>
      <c r="FP80" s="99"/>
      <c r="FQ80" s="38"/>
      <c r="FR80" s="94"/>
      <c r="FS80" s="100"/>
      <c r="FT80" s="37">
        <f>FV$18</f>
        <v>14</v>
      </c>
      <c r="FU80" s="38">
        <f>FW$18</f>
        <v>24</v>
      </c>
      <c r="FV80" s="98"/>
      <c r="FW80" s="29">
        <v>40</v>
      </c>
      <c r="FX80" s="38">
        <f t="shared" ref="FX80:FX84" si="604">ROUNDUP(FU80/FW80,0)</f>
        <v>1</v>
      </c>
      <c r="FY80" s="38">
        <f t="shared" ref="FY80:FY84" si="605">FX80*$E80</f>
        <v>0.25</v>
      </c>
      <c r="FZ80" s="29"/>
      <c r="GA80" s="38">
        <f t="shared" si="266"/>
        <v>1</v>
      </c>
      <c r="GB80" s="38">
        <f t="shared" ref="GB80:GB84" si="606">GA80*$D80/10</f>
        <v>2.2000000000000002</v>
      </c>
      <c r="GC80" s="47">
        <f t="shared" ref="GC80:GC84" si="607">IF($C80="C",$B80*ROUNDUP(FU80/FW80,0),IF($C80="L",2*$B80*ROUNDUP(FU80/FW80,0),0))</f>
        <v>2</v>
      </c>
      <c r="GD80" s="32"/>
      <c r="GE80" s="94"/>
      <c r="GF80" s="94"/>
      <c r="GG80" s="94"/>
      <c r="GH80" s="99"/>
      <c r="GI80" s="99"/>
      <c r="GJ80" s="99"/>
      <c r="GK80" s="38"/>
      <c r="GL80" s="94"/>
      <c r="GM80" s="100"/>
      <c r="GN80" s="41">
        <f>GP$18</f>
        <v>15</v>
      </c>
      <c r="GO80" s="38">
        <f>GQ$18</f>
        <v>24</v>
      </c>
      <c r="GP80" s="98"/>
      <c r="GQ80" s="29">
        <v>40</v>
      </c>
      <c r="GR80" s="38">
        <f t="shared" ref="GR80:GR84" si="608">ROUNDUP(GO80/GQ80,0)</f>
        <v>1</v>
      </c>
      <c r="GS80" s="38">
        <f t="shared" ref="GS80:GS84" si="609">GR80*$E80</f>
        <v>0.25</v>
      </c>
      <c r="GT80" s="29"/>
      <c r="GU80" s="38">
        <f t="shared" si="271"/>
        <v>1</v>
      </c>
      <c r="GV80" s="38">
        <f t="shared" ref="GV80:GV84" si="610">GU80*$D80/10</f>
        <v>2.2000000000000002</v>
      </c>
      <c r="GW80" s="47">
        <f t="shared" ref="GW80:GW84" si="611">IF($C80="C",$B80*ROUNDUP(GO80/GQ80,0),IF($C80="L",2*$B80*ROUNDUP(GO80/GQ80,0),0))</f>
        <v>2</v>
      </c>
      <c r="GX80" s="32"/>
      <c r="GY80" s="94"/>
      <c r="GZ80" s="94"/>
      <c r="HA80" s="94"/>
      <c r="HB80" s="99"/>
      <c r="HC80" s="99"/>
      <c r="HD80" s="99"/>
      <c r="HE80" s="38"/>
      <c r="HF80" s="94"/>
      <c r="HG80" s="100"/>
      <c r="HH80" s="37">
        <f>HJ$18</f>
        <v>16</v>
      </c>
      <c r="HI80" s="38">
        <f>HK$18</f>
        <v>24</v>
      </c>
      <c r="HJ80" s="98"/>
      <c r="HK80" s="29">
        <v>40</v>
      </c>
      <c r="HL80" s="38">
        <f t="shared" ref="HL80:HL84" si="612">ROUNDUP(HI80/HK80,0)</f>
        <v>1</v>
      </c>
      <c r="HM80" s="38">
        <f t="shared" ref="HM80:HM84" si="613">HL80*$E80</f>
        <v>0.25</v>
      </c>
      <c r="HN80" s="29"/>
      <c r="HO80" s="38">
        <f t="shared" si="276"/>
        <v>1</v>
      </c>
      <c r="HP80" s="38">
        <f t="shared" ref="HP80:HP84" si="614">HO80*$D80/10</f>
        <v>2.2000000000000002</v>
      </c>
      <c r="HQ80" s="47">
        <f t="shared" ref="HQ80:HQ84" si="615">IF($C80="C",$B80*ROUNDUP(HI80/HK80,0),IF($C80="L",2*$B80*ROUNDUP(HI80/HK80,0),0))</f>
        <v>2</v>
      </c>
      <c r="HR80" s="32"/>
      <c r="HS80" s="94"/>
      <c r="HT80" s="94"/>
      <c r="HU80" s="94"/>
      <c r="HV80" s="99"/>
      <c r="HW80" s="99"/>
      <c r="HX80" s="99"/>
      <c r="HY80" s="38"/>
      <c r="HZ80" s="94"/>
      <c r="IA80" s="100"/>
      <c r="IB80" s="41">
        <f>ID$18</f>
        <v>17</v>
      </c>
      <c r="IC80" s="38">
        <f>IE$18</f>
        <v>24</v>
      </c>
      <c r="ID80" s="98"/>
      <c r="IE80" s="29">
        <v>40</v>
      </c>
      <c r="IF80" s="38">
        <f t="shared" ref="IF80:IF84" si="616">ROUNDUP(IC80/IE80,0)</f>
        <v>1</v>
      </c>
      <c r="IG80" s="38">
        <f t="shared" ref="IG80:IG84" si="617">IF80*$E80</f>
        <v>0.25</v>
      </c>
      <c r="IH80" s="29"/>
      <c r="II80" s="38">
        <f t="shared" si="281"/>
        <v>1</v>
      </c>
      <c r="IJ80" s="38">
        <f t="shared" ref="IJ80:IJ84" si="618">II80*$D80/10</f>
        <v>2.2000000000000002</v>
      </c>
      <c r="IK80" s="47">
        <f t="shared" ref="IK80:IK84" si="619">IF($C80="C",$B80*ROUNDUP(IC80/IE80,0),IF($C80="L",2*$B80*ROUNDUP(IC80/IE80,0),0))</f>
        <v>2</v>
      </c>
      <c r="IL80" s="32"/>
      <c r="IM80" s="94"/>
      <c r="IN80" s="94"/>
      <c r="IO80" s="94"/>
      <c r="IP80" s="99"/>
      <c r="IQ80" s="99"/>
      <c r="IR80" s="99"/>
      <c r="IS80" s="38"/>
      <c r="IT80" s="94"/>
      <c r="IU80" s="100"/>
      <c r="IV80" s="37">
        <f>IX$18</f>
        <v>18</v>
      </c>
      <c r="IW80" s="38">
        <f>IY$18</f>
        <v>24</v>
      </c>
      <c r="IX80" s="98"/>
      <c r="IY80" s="29">
        <v>40</v>
      </c>
      <c r="IZ80" s="38">
        <f t="shared" ref="IZ80:IZ84" si="620">ROUNDUP(IW80/IY80,0)</f>
        <v>1</v>
      </c>
      <c r="JA80" s="38">
        <f t="shared" ref="JA80:JA84" si="621">IZ80*$E80</f>
        <v>0.25</v>
      </c>
      <c r="JB80" s="29"/>
      <c r="JC80" s="38">
        <f t="shared" si="286"/>
        <v>1</v>
      </c>
      <c r="JD80" s="38">
        <f t="shared" ref="JD80:JD84" si="622">JC80*$D80/10</f>
        <v>2.2000000000000002</v>
      </c>
      <c r="JE80" s="47">
        <f t="shared" ref="JE80:JE84" si="623">IF($C80="C",$B80*ROUNDUP(IW80/IY80,0),IF($C80="L",2*$B80*ROUNDUP(IW80/IY80,0),0))</f>
        <v>2</v>
      </c>
      <c r="JF80" s="32"/>
      <c r="JG80" s="94"/>
      <c r="JH80" s="94"/>
      <c r="JI80" s="94"/>
      <c r="JJ80" s="99"/>
      <c r="JK80" s="99"/>
      <c r="JL80" s="99"/>
      <c r="JM80" s="38"/>
      <c r="JN80" s="94"/>
      <c r="JO80" s="100"/>
    </row>
    <row r="81" spans="1:275" x14ac:dyDescent="0.2">
      <c r="A81" s="93" t="s">
        <v>153</v>
      </c>
      <c r="B81" s="35">
        <v>3</v>
      </c>
      <c r="C81" s="35" t="s">
        <v>27</v>
      </c>
      <c r="D81" s="35">
        <v>90</v>
      </c>
      <c r="E81" s="36">
        <v>0.5</v>
      </c>
      <c r="F81" s="32"/>
      <c r="G81" s="94"/>
      <c r="H81" s="94"/>
      <c r="I81" s="94"/>
      <c r="J81" s="94"/>
      <c r="K81" s="99"/>
      <c r="M81" s="94"/>
      <c r="N81" s="94"/>
      <c r="O81" s="100"/>
      <c r="P81" s="32"/>
      <c r="Q81" s="94"/>
      <c r="R81" s="94"/>
      <c r="S81" s="94"/>
      <c r="T81" s="99"/>
      <c r="U81" s="99"/>
      <c r="V81" s="99"/>
      <c r="W81" s="38"/>
      <c r="X81" s="94"/>
      <c r="Y81" s="100"/>
      <c r="Z81" s="32"/>
      <c r="AA81" s="94"/>
      <c r="AB81" s="94"/>
      <c r="AC81" s="94"/>
      <c r="AD81" s="99"/>
      <c r="AE81" s="99"/>
      <c r="AF81" s="99"/>
      <c r="AG81" s="38"/>
      <c r="AH81" s="94"/>
      <c r="AI81" s="100"/>
      <c r="AJ81" s="32"/>
      <c r="AK81" s="94"/>
      <c r="AL81" s="94"/>
      <c r="AM81" s="94"/>
      <c r="AN81" s="99"/>
      <c r="AO81" s="99"/>
      <c r="AP81" s="99"/>
      <c r="AQ81" s="38"/>
      <c r="AR81" s="94"/>
      <c r="AS81" s="100"/>
      <c r="AT81" s="32"/>
      <c r="AU81" s="94"/>
      <c r="AV81" s="94"/>
      <c r="AW81" s="94"/>
      <c r="AX81" s="99"/>
      <c r="AY81" s="99"/>
      <c r="AZ81" s="99"/>
      <c r="BA81" s="38"/>
      <c r="BB81" s="94"/>
      <c r="BC81" s="100"/>
      <c r="BD81" s="37">
        <f>BF$18</f>
        <v>8</v>
      </c>
      <c r="BE81" s="38">
        <f t="shared" ref="BE81:BE83" si="624">BG$18</f>
        <v>30</v>
      </c>
      <c r="BF81" s="98"/>
      <c r="BG81" s="29">
        <v>8</v>
      </c>
      <c r="BH81" s="38">
        <f t="shared" si="580"/>
        <v>4</v>
      </c>
      <c r="BI81" s="38">
        <f t="shared" si="581"/>
        <v>2</v>
      </c>
      <c r="BJ81" s="29"/>
      <c r="BK81" s="38">
        <f t="shared" si="236"/>
        <v>4</v>
      </c>
      <c r="BL81" s="38">
        <f t="shared" si="582"/>
        <v>36</v>
      </c>
      <c r="BM81" s="47">
        <f t="shared" si="583"/>
        <v>0</v>
      </c>
      <c r="BN81" s="32"/>
      <c r="BO81" s="94"/>
      <c r="BP81" s="94"/>
      <c r="BQ81" s="94"/>
      <c r="BR81" s="99"/>
      <c r="BS81" s="99"/>
      <c r="BT81" s="99"/>
      <c r="BU81" s="38"/>
      <c r="BV81" s="94"/>
      <c r="BW81" s="100"/>
      <c r="BX81" s="41">
        <f>BZ$18</f>
        <v>9</v>
      </c>
      <c r="BY81" s="38">
        <f t="shared" ref="BY81:BY83" si="625">CA$18</f>
        <v>30</v>
      </c>
      <c r="BZ81" s="98"/>
      <c r="CA81" s="29">
        <v>8</v>
      </c>
      <c r="CB81" s="38">
        <f t="shared" si="584"/>
        <v>4</v>
      </c>
      <c r="CC81" s="38">
        <f t="shared" si="585"/>
        <v>2</v>
      </c>
      <c r="CD81" s="29"/>
      <c r="CE81" s="38">
        <f t="shared" si="241"/>
        <v>4</v>
      </c>
      <c r="CF81" s="38">
        <f t="shared" si="586"/>
        <v>36</v>
      </c>
      <c r="CG81" s="47">
        <f t="shared" si="587"/>
        <v>0</v>
      </c>
      <c r="CH81" s="32"/>
      <c r="CI81" s="94"/>
      <c r="CJ81" s="94"/>
      <c r="CK81" s="94"/>
      <c r="CL81" s="99"/>
      <c r="CM81" s="99"/>
      <c r="CN81" s="99"/>
      <c r="CO81" s="38"/>
      <c r="CP81" s="94"/>
      <c r="CQ81" s="100"/>
      <c r="CR81" s="37">
        <f>CT$18</f>
        <v>10</v>
      </c>
      <c r="CS81" s="38">
        <f t="shared" ref="CS81:CS83" si="626">CU$18</f>
        <v>24</v>
      </c>
      <c r="CT81" s="98"/>
      <c r="CU81" s="29">
        <v>8</v>
      </c>
      <c r="CV81" s="38">
        <f t="shared" si="588"/>
        <v>3</v>
      </c>
      <c r="CW81" s="38">
        <f t="shared" si="589"/>
        <v>1.5</v>
      </c>
      <c r="CX81" s="29"/>
      <c r="CY81" s="38">
        <f t="shared" si="246"/>
        <v>3</v>
      </c>
      <c r="CZ81" s="38">
        <f t="shared" si="590"/>
        <v>27</v>
      </c>
      <c r="DA81" s="47">
        <f t="shared" si="591"/>
        <v>0</v>
      </c>
      <c r="DB81" s="32"/>
      <c r="DC81" s="94"/>
      <c r="DD81" s="94"/>
      <c r="DE81" s="94"/>
      <c r="DF81" s="99"/>
      <c r="DG81" s="99"/>
      <c r="DH81" s="99"/>
      <c r="DI81" s="38"/>
      <c r="DJ81" s="94"/>
      <c r="DK81" s="100"/>
      <c r="DL81" s="41">
        <f>DN$18</f>
        <v>11</v>
      </c>
      <c r="DM81" s="38">
        <f t="shared" ref="DM81:DM83" si="627">DO$18</f>
        <v>24</v>
      </c>
      <c r="DN81" s="98"/>
      <c r="DO81" s="29">
        <v>8</v>
      </c>
      <c r="DP81" s="38">
        <f t="shared" si="592"/>
        <v>3</v>
      </c>
      <c r="DQ81" s="38">
        <f t="shared" si="593"/>
        <v>1.5</v>
      </c>
      <c r="DR81" s="29"/>
      <c r="DS81" s="38">
        <f t="shared" si="251"/>
        <v>3</v>
      </c>
      <c r="DT81" s="38">
        <f t="shared" si="594"/>
        <v>27</v>
      </c>
      <c r="DU81" s="47">
        <f t="shared" si="595"/>
        <v>0</v>
      </c>
      <c r="DV81" s="32"/>
      <c r="DW81" s="94"/>
      <c r="DX81" s="94"/>
      <c r="DY81" s="94"/>
      <c r="DZ81" s="99"/>
      <c r="EA81" s="99"/>
      <c r="EB81" s="99"/>
      <c r="EC81" s="38"/>
      <c r="ED81" s="94"/>
      <c r="EE81" s="100"/>
      <c r="EF81" s="37">
        <f>EH$18</f>
        <v>12</v>
      </c>
      <c r="EG81" s="38">
        <f t="shared" ref="EG81:EG83" si="628">EI$18</f>
        <v>24</v>
      </c>
      <c r="EH81" s="98"/>
      <c r="EI81" s="29">
        <v>8</v>
      </c>
      <c r="EJ81" s="38">
        <f t="shared" si="596"/>
        <v>3</v>
      </c>
      <c r="EK81" s="38">
        <f t="shared" si="597"/>
        <v>1.5</v>
      </c>
      <c r="EL81" s="29"/>
      <c r="EM81" s="38">
        <f t="shared" si="256"/>
        <v>3</v>
      </c>
      <c r="EN81" s="38">
        <f t="shared" si="598"/>
        <v>27</v>
      </c>
      <c r="EO81" s="47">
        <f t="shared" si="599"/>
        <v>0</v>
      </c>
      <c r="EP81" s="32"/>
      <c r="EQ81" s="94"/>
      <c r="ER81" s="94"/>
      <c r="ES81" s="94"/>
      <c r="ET81" s="99"/>
      <c r="EU81" s="99"/>
      <c r="EV81" s="99"/>
      <c r="EW81" s="38"/>
      <c r="EX81" s="94"/>
      <c r="EY81" s="100"/>
      <c r="EZ81" s="41">
        <f>FB$18</f>
        <v>13</v>
      </c>
      <c r="FA81" s="38">
        <f t="shared" ref="FA81:FA83" si="629">FC$18</f>
        <v>24</v>
      </c>
      <c r="FB81" s="98"/>
      <c r="FC81" s="29">
        <v>8</v>
      </c>
      <c r="FD81" s="38">
        <f t="shared" si="600"/>
        <v>3</v>
      </c>
      <c r="FE81" s="38">
        <f t="shared" si="601"/>
        <v>1.5</v>
      </c>
      <c r="FF81" s="29"/>
      <c r="FG81" s="38">
        <f t="shared" si="261"/>
        <v>3</v>
      </c>
      <c r="FH81" s="38">
        <f t="shared" si="602"/>
        <v>27</v>
      </c>
      <c r="FI81" s="47">
        <f t="shared" si="603"/>
        <v>0</v>
      </c>
      <c r="FJ81" s="32"/>
      <c r="FK81" s="94"/>
      <c r="FL81" s="94"/>
      <c r="FM81" s="94"/>
      <c r="FN81" s="99"/>
      <c r="FO81" s="99"/>
      <c r="FP81" s="99"/>
      <c r="FQ81" s="38"/>
      <c r="FR81" s="94"/>
      <c r="FS81" s="100"/>
      <c r="FT81" s="37">
        <f>FV$18</f>
        <v>14</v>
      </c>
      <c r="FU81" s="38">
        <f t="shared" ref="FU81:FU83" si="630">FW$18</f>
        <v>24</v>
      </c>
      <c r="FV81" s="98"/>
      <c r="FW81" s="29">
        <v>8</v>
      </c>
      <c r="FX81" s="38">
        <f t="shared" si="604"/>
        <v>3</v>
      </c>
      <c r="FY81" s="38">
        <f t="shared" si="605"/>
        <v>1.5</v>
      </c>
      <c r="FZ81" s="29"/>
      <c r="GA81" s="38">
        <f t="shared" si="266"/>
        <v>3</v>
      </c>
      <c r="GB81" s="38">
        <f t="shared" si="606"/>
        <v>27</v>
      </c>
      <c r="GC81" s="47">
        <f t="shared" si="607"/>
        <v>0</v>
      </c>
      <c r="GD81" s="32"/>
      <c r="GE81" s="94"/>
      <c r="GF81" s="94"/>
      <c r="GG81" s="94"/>
      <c r="GH81" s="99"/>
      <c r="GI81" s="99"/>
      <c r="GJ81" s="99"/>
      <c r="GK81" s="38"/>
      <c r="GL81" s="94"/>
      <c r="GM81" s="100"/>
      <c r="GN81" s="41">
        <f>GP$18</f>
        <v>15</v>
      </c>
      <c r="GO81" s="38">
        <f t="shared" ref="GO81:GO83" si="631">GQ$18</f>
        <v>24</v>
      </c>
      <c r="GP81" s="98"/>
      <c r="GQ81" s="29">
        <v>8</v>
      </c>
      <c r="GR81" s="38">
        <f t="shared" si="608"/>
        <v>3</v>
      </c>
      <c r="GS81" s="38">
        <f t="shared" si="609"/>
        <v>1.5</v>
      </c>
      <c r="GT81" s="29"/>
      <c r="GU81" s="38">
        <f t="shared" si="271"/>
        <v>3</v>
      </c>
      <c r="GV81" s="38">
        <f t="shared" si="610"/>
        <v>27</v>
      </c>
      <c r="GW81" s="47">
        <f t="shared" si="611"/>
        <v>0</v>
      </c>
      <c r="GX81" s="32"/>
      <c r="GY81" s="94"/>
      <c r="GZ81" s="94"/>
      <c r="HA81" s="94"/>
      <c r="HB81" s="99"/>
      <c r="HC81" s="99"/>
      <c r="HD81" s="99"/>
      <c r="HE81" s="38"/>
      <c r="HF81" s="94"/>
      <c r="HG81" s="100"/>
      <c r="HH81" s="37">
        <f>HJ$18</f>
        <v>16</v>
      </c>
      <c r="HI81" s="38">
        <f t="shared" ref="HI81:HI83" si="632">HK$18</f>
        <v>24</v>
      </c>
      <c r="HJ81" s="98"/>
      <c r="HK81" s="29">
        <v>8</v>
      </c>
      <c r="HL81" s="38">
        <f t="shared" si="612"/>
        <v>3</v>
      </c>
      <c r="HM81" s="38">
        <f t="shared" si="613"/>
        <v>1.5</v>
      </c>
      <c r="HN81" s="29"/>
      <c r="HO81" s="38">
        <f t="shared" si="276"/>
        <v>3</v>
      </c>
      <c r="HP81" s="38">
        <f t="shared" si="614"/>
        <v>27</v>
      </c>
      <c r="HQ81" s="47">
        <f t="shared" si="615"/>
        <v>0</v>
      </c>
      <c r="HR81" s="32"/>
      <c r="HS81" s="94"/>
      <c r="HT81" s="94"/>
      <c r="HU81" s="94"/>
      <c r="HV81" s="99"/>
      <c r="HW81" s="99"/>
      <c r="HX81" s="99"/>
      <c r="HY81" s="38"/>
      <c r="HZ81" s="94"/>
      <c r="IA81" s="100"/>
      <c r="IB81" s="41">
        <f>ID$18</f>
        <v>17</v>
      </c>
      <c r="IC81" s="38">
        <f t="shared" ref="IC81:IC83" si="633">IE$18</f>
        <v>24</v>
      </c>
      <c r="ID81" s="98"/>
      <c r="IE81" s="29">
        <v>8</v>
      </c>
      <c r="IF81" s="38">
        <f t="shared" si="616"/>
        <v>3</v>
      </c>
      <c r="IG81" s="38">
        <f t="shared" si="617"/>
        <v>1.5</v>
      </c>
      <c r="IH81" s="29"/>
      <c r="II81" s="38">
        <f t="shared" si="281"/>
        <v>3</v>
      </c>
      <c r="IJ81" s="38">
        <f t="shared" si="618"/>
        <v>27</v>
      </c>
      <c r="IK81" s="47">
        <f t="shared" si="619"/>
        <v>0</v>
      </c>
      <c r="IL81" s="32"/>
      <c r="IM81" s="94"/>
      <c r="IN81" s="94"/>
      <c r="IO81" s="94"/>
      <c r="IP81" s="99"/>
      <c r="IQ81" s="99"/>
      <c r="IR81" s="99"/>
      <c r="IS81" s="38"/>
      <c r="IT81" s="94"/>
      <c r="IU81" s="100"/>
      <c r="IV81" s="37">
        <f>IX$18</f>
        <v>18</v>
      </c>
      <c r="IW81" s="38">
        <f t="shared" ref="IW81:IW83" si="634">IY$18</f>
        <v>24</v>
      </c>
      <c r="IX81" s="98"/>
      <c r="IY81" s="29">
        <v>8</v>
      </c>
      <c r="IZ81" s="38">
        <f t="shared" si="620"/>
        <v>3</v>
      </c>
      <c r="JA81" s="38">
        <f t="shared" si="621"/>
        <v>1.5</v>
      </c>
      <c r="JB81" s="29"/>
      <c r="JC81" s="38">
        <f t="shared" si="286"/>
        <v>3</v>
      </c>
      <c r="JD81" s="38">
        <f t="shared" si="622"/>
        <v>27</v>
      </c>
      <c r="JE81" s="47">
        <f t="shared" si="623"/>
        <v>0</v>
      </c>
      <c r="JF81" s="32"/>
      <c r="JG81" s="94"/>
      <c r="JH81" s="94"/>
      <c r="JI81" s="94"/>
      <c r="JJ81" s="99"/>
      <c r="JK81" s="99"/>
      <c r="JL81" s="99"/>
      <c r="JM81" s="38"/>
      <c r="JN81" s="94"/>
      <c r="JO81" s="100"/>
    </row>
    <row r="82" spans="1:275" x14ac:dyDescent="0.2">
      <c r="A82" s="93" t="s">
        <v>169</v>
      </c>
      <c r="B82" s="35">
        <v>3</v>
      </c>
      <c r="C82" s="35" t="s">
        <v>25</v>
      </c>
      <c r="D82" s="35">
        <v>32</v>
      </c>
      <c r="E82" s="36">
        <v>0.25</v>
      </c>
      <c r="F82" s="32"/>
      <c r="G82" s="94"/>
      <c r="H82" s="94"/>
      <c r="I82" s="94"/>
      <c r="J82" s="94"/>
      <c r="K82" s="99"/>
      <c r="M82" s="94"/>
      <c r="N82" s="94"/>
      <c r="O82" s="100"/>
      <c r="P82" s="32"/>
      <c r="Q82" s="94"/>
      <c r="R82" s="94"/>
      <c r="S82" s="94"/>
      <c r="T82" s="99"/>
      <c r="U82" s="99"/>
      <c r="V82" s="99"/>
      <c r="W82" s="38"/>
      <c r="X82" s="94"/>
      <c r="Y82" s="100"/>
      <c r="Z82" s="32"/>
      <c r="AA82" s="94"/>
      <c r="AB82" s="94"/>
      <c r="AC82" s="94"/>
      <c r="AD82" s="99"/>
      <c r="AE82" s="99"/>
      <c r="AF82" s="99"/>
      <c r="AG82" s="38"/>
      <c r="AH82" s="94"/>
      <c r="AI82" s="100"/>
      <c r="AJ82" s="32"/>
      <c r="AK82" s="94"/>
      <c r="AL82" s="94"/>
      <c r="AM82" s="94"/>
      <c r="AN82" s="99"/>
      <c r="AO82" s="99"/>
      <c r="AP82" s="99"/>
      <c r="AQ82" s="38"/>
      <c r="AR82" s="94"/>
      <c r="AS82" s="100"/>
      <c r="AT82" s="32"/>
      <c r="AU82" s="94"/>
      <c r="AV82" s="94"/>
      <c r="AW82" s="94"/>
      <c r="AX82" s="99"/>
      <c r="AY82" s="99"/>
      <c r="AZ82" s="99"/>
      <c r="BA82" s="38"/>
      <c r="BB82" s="94"/>
      <c r="BC82" s="100"/>
      <c r="BD82" s="37">
        <f>BF$18</f>
        <v>8</v>
      </c>
      <c r="BE82" s="38">
        <f t="shared" si="624"/>
        <v>30</v>
      </c>
      <c r="BF82" s="98"/>
      <c r="BG82" s="29">
        <v>40</v>
      </c>
      <c r="BH82" s="38">
        <f t="shared" si="580"/>
        <v>1</v>
      </c>
      <c r="BI82" s="38">
        <f t="shared" si="581"/>
        <v>0.25</v>
      </c>
      <c r="BJ82" s="29"/>
      <c r="BK82" s="38">
        <f t="shared" si="236"/>
        <v>1</v>
      </c>
      <c r="BL82" s="38">
        <f t="shared" si="582"/>
        <v>3.2</v>
      </c>
      <c r="BM82" s="47">
        <f t="shared" si="583"/>
        <v>3</v>
      </c>
      <c r="BN82" s="32"/>
      <c r="BO82" s="94"/>
      <c r="BP82" s="94"/>
      <c r="BQ82" s="94"/>
      <c r="BR82" s="99"/>
      <c r="BS82" s="99"/>
      <c r="BT82" s="99"/>
      <c r="BU82" s="38"/>
      <c r="BV82" s="94"/>
      <c r="BW82" s="100"/>
      <c r="BX82" s="41">
        <f>BZ$18</f>
        <v>9</v>
      </c>
      <c r="BY82" s="38">
        <f t="shared" si="625"/>
        <v>30</v>
      </c>
      <c r="BZ82" s="98"/>
      <c r="CA82" s="29">
        <v>40</v>
      </c>
      <c r="CB82" s="38">
        <f t="shared" si="584"/>
        <v>1</v>
      </c>
      <c r="CC82" s="38">
        <f t="shared" si="585"/>
        <v>0.25</v>
      </c>
      <c r="CD82" s="29"/>
      <c r="CE82" s="38">
        <f t="shared" si="241"/>
        <v>1</v>
      </c>
      <c r="CF82" s="38">
        <f t="shared" si="586"/>
        <v>3.2</v>
      </c>
      <c r="CG82" s="47">
        <f t="shared" si="587"/>
        <v>3</v>
      </c>
      <c r="CH82" s="32"/>
      <c r="CI82" s="94"/>
      <c r="CJ82" s="94"/>
      <c r="CK82" s="94"/>
      <c r="CL82" s="99"/>
      <c r="CM82" s="99"/>
      <c r="CN82" s="99"/>
      <c r="CO82" s="38"/>
      <c r="CP82" s="94"/>
      <c r="CQ82" s="100"/>
      <c r="CR82" s="37">
        <f>CT$18</f>
        <v>10</v>
      </c>
      <c r="CS82" s="38">
        <f t="shared" si="626"/>
        <v>24</v>
      </c>
      <c r="CT82" s="98"/>
      <c r="CU82" s="29">
        <v>40</v>
      </c>
      <c r="CV82" s="38">
        <f t="shared" si="588"/>
        <v>1</v>
      </c>
      <c r="CW82" s="38">
        <f t="shared" si="589"/>
        <v>0.25</v>
      </c>
      <c r="CX82" s="29"/>
      <c r="CY82" s="38">
        <f t="shared" si="246"/>
        <v>1</v>
      </c>
      <c r="CZ82" s="38">
        <f t="shared" si="590"/>
        <v>3.2</v>
      </c>
      <c r="DA82" s="47">
        <f t="shared" si="591"/>
        <v>3</v>
      </c>
      <c r="DB82" s="32"/>
      <c r="DC82" s="94"/>
      <c r="DD82" s="94"/>
      <c r="DE82" s="94"/>
      <c r="DF82" s="99"/>
      <c r="DG82" s="99"/>
      <c r="DH82" s="99"/>
      <c r="DI82" s="38"/>
      <c r="DJ82" s="94"/>
      <c r="DK82" s="100"/>
      <c r="DL82" s="41">
        <f>DN$18</f>
        <v>11</v>
      </c>
      <c r="DM82" s="38">
        <f t="shared" si="627"/>
        <v>24</v>
      </c>
      <c r="DN82" s="98"/>
      <c r="DO82" s="29">
        <v>40</v>
      </c>
      <c r="DP82" s="38">
        <f t="shared" si="592"/>
        <v>1</v>
      </c>
      <c r="DQ82" s="38">
        <f t="shared" si="593"/>
        <v>0.25</v>
      </c>
      <c r="DR82" s="29"/>
      <c r="DS82" s="38">
        <f t="shared" si="251"/>
        <v>1</v>
      </c>
      <c r="DT82" s="38">
        <f t="shared" si="594"/>
        <v>3.2</v>
      </c>
      <c r="DU82" s="47">
        <f t="shared" si="595"/>
        <v>3</v>
      </c>
      <c r="DV82" s="32"/>
      <c r="DW82" s="94"/>
      <c r="DX82" s="94"/>
      <c r="DY82" s="94"/>
      <c r="DZ82" s="99"/>
      <c r="EA82" s="99"/>
      <c r="EB82" s="99"/>
      <c r="EC82" s="38"/>
      <c r="ED82" s="94"/>
      <c r="EE82" s="100"/>
      <c r="EF82" s="37">
        <f>EH$18</f>
        <v>12</v>
      </c>
      <c r="EG82" s="38">
        <f t="shared" si="628"/>
        <v>24</v>
      </c>
      <c r="EH82" s="98"/>
      <c r="EI82" s="29">
        <v>40</v>
      </c>
      <c r="EJ82" s="38">
        <f t="shared" si="596"/>
        <v>1</v>
      </c>
      <c r="EK82" s="38">
        <f t="shared" si="597"/>
        <v>0.25</v>
      </c>
      <c r="EL82" s="29"/>
      <c r="EM82" s="38">
        <f t="shared" si="256"/>
        <v>1</v>
      </c>
      <c r="EN82" s="38">
        <f t="shared" si="598"/>
        <v>3.2</v>
      </c>
      <c r="EO82" s="47">
        <f t="shared" si="599"/>
        <v>3</v>
      </c>
      <c r="EP82" s="32"/>
      <c r="EQ82" s="94"/>
      <c r="ER82" s="94"/>
      <c r="ES82" s="94"/>
      <c r="ET82" s="99"/>
      <c r="EU82" s="99"/>
      <c r="EV82" s="99"/>
      <c r="EW82" s="38"/>
      <c r="EX82" s="94"/>
      <c r="EY82" s="100"/>
      <c r="EZ82" s="41">
        <f>FB$18</f>
        <v>13</v>
      </c>
      <c r="FA82" s="38">
        <f t="shared" si="629"/>
        <v>24</v>
      </c>
      <c r="FB82" s="98"/>
      <c r="FC82" s="29">
        <v>40</v>
      </c>
      <c r="FD82" s="38">
        <f t="shared" si="600"/>
        <v>1</v>
      </c>
      <c r="FE82" s="38">
        <f t="shared" si="601"/>
        <v>0.25</v>
      </c>
      <c r="FF82" s="29"/>
      <c r="FG82" s="38">
        <f t="shared" si="261"/>
        <v>1</v>
      </c>
      <c r="FH82" s="38">
        <f t="shared" si="602"/>
        <v>3.2</v>
      </c>
      <c r="FI82" s="47">
        <f t="shared" si="603"/>
        <v>3</v>
      </c>
      <c r="FJ82" s="32"/>
      <c r="FK82" s="94"/>
      <c r="FL82" s="94"/>
      <c r="FM82" s="94"/>
      <c r="FN82" s="99"/>
      <c r="FO82" s="99"/>
      <c r="FP82" s="99"/>
      <c r="FQ82" s="38"/>
      <c r="FR82" s="94"/>
      <c r="FS82" s="100"/>
      <c r="FT82" s="37">
        <f>FV$18</f>
        <v>14</v>
      </c>
      <c r="FU82" s="38">
        <f t="shared" si="630"/>
        <v>24</v>
      </c>
      <c r="FV82" s="98"/>
      <c r="FW82" s="29">
        <v>40</v>
      </c>
      <c r="FX82" s="38">
        <f t="shared" si="604"/>
        <v>1</v>
      </c>
      <c r="FY82" s="38">
        <f t="shared" si="605"/>
        <v>0.25</v>
      </c>
      <c r="FZ82" s="29"/>
      <c r="GA82" s="38">
        <f t="shared" si="266"/>
        <v>1</v>
      </c>
      <c r="GB82" s="38">
        <f t="shared" si="606"/>
        <v>3.2</v>
      </c>
      <c r="GC82" s="47">
        <f t="shared" si="607"/>
        <v>3</v>
      </c>
      <c r="GD82" s="32"/>
      <c r="GE82" s="94"/>
      <c r="GF82" s="94"/>
      <c r="GG82" s="94"/>
      <c r="GH82" s="99"/>
      <c r="GI82" s="99"/>
      <c r="GJ82" s="99"/>
      <c r="GK82" s="38"/>
      <c r="GL82" s="94"/>
      <c r="GM82" s="100"/>
      <c r="GN82" s="41">
        <f>GP$18</f>
        <v>15</v>
      </c>
      <c r="GO82" s="38">
        <f t="shared" si="631"/>
        <v>24</v>
      </c>
      <c r="GP82" s="98"/>
      <c r="GQ82" s="29">
        <v>40</v>
      </c>
      <c r="GR82" s="38">
        <f t="shared" si="608"/>
        <v>1</v>
      </c>
      <c r="GS82" s="38">
        <f t="shared" si="609"/>
        <v>0.25</v>
      </c>
      <c r="GT82" s="29"/>
      <c r="GU82" s="38">
        <f t="shared" si="271"/>
        <v>1</v>
      </c>
      <c r="GV82" s="38">
        <f t="shared" si="610"/>
        <v>3.2</v>
      </c>
      <c r="GW82" s="47">
        <f t="shared" si="611"/>
        <v>3</v>
      </c>
      <c r="GX82" s="32"/>
      <c r="GY82" s="94"/>
      <c r="GZ82" s="94"/>
      <c r="HA82" s="94"/>
      <c r="HB82" s="99"/>
      <c r="HC82" s="99"/>
      <c r="HD82" s="99"/>
      <c r="HE82" s="38"/>
      <c r="HF82" s="94"/>
      <c r="HG82" s="100"/>
      <c r="HH82" s="37">
        <f>HJ$18</f>
        <v>16</v>
      </c>
      <c r="HI82" s="38">
        <f t="shared" si="632"/>
        <v>24</v>
      </c>
      <c r="HJ82" s="98"/>
      <c r="HK82" s="29">
        <v>40</v>
      </c>
      <c r="HL82" s="38">
        <f t="shared" si="612"/>
        <v>1</v>
      </c>
      <c r="HM82" s="38">
        <f t="shared" si="613"/>
        <v>0.25</v>
      </c>
      <c r="HN82" s="29"/>
      <c r="HO82" s="38">
        <f t="shared" si="276"/>
        <v>1</v>
      </c>
      <c r="HP82" s="38">
        <f t="shared" si="614"/>
        <v>3.2</v>
      </c>
      <c r="HQ82" s="47">
        <f t="shared" si="615"/>
        <v>3</v>
      </c>
      <c r="HR82" s="32"/>
      <c r="HS82" s="94"/>
      <c r="HT82" s="94"/>
      <c r="HU82" s="94"/>
      <c r="HV82" s="99"/>
      <c r="HW82" s="99"/>
      <c r="HX82" s="99"/>
      <c r="HY82" s="38"/>
      <c r="HZ82" s="94"/>
      <c r="IA82" s="100"/>
      <c r="IB82" s="41">
        <f>ID$18</f>
        <v>17</v>
      </c>
      <c r="IC82" s="38">
        <f t="shared" si="633"/>
        <v>24</v>
      </c>
      <c r="ID82" s="98"/>
      <c r="IE82" s="29">
        <v>40</v>
      </c>
      <c r="IF82" s="38">
        <f t="shared" si="616"/>
        <v>1</v>
      </c>
      <c r="IG82" s="38">
        <f t="shared" si="617"/>
        <v>0.25</v>
      </c>
      <c r="IH82" s="29"/>
      <c r="II82" s="38">
        <f t="shared" si="281"/>
        <v>1</v>
      </c>
      <c r="IJ82" s="38">
        <f t="shared" si="618"/>
        <v>3.2</v>
      </c>
      <c r="IK82" s="47">
        <f t="shared" si="619"/>
        <v>3</v>
      </c>
      <c r="IL82" s="32"/>
      <c r="IM82" s="94"/>
      <c r="IN82" s="94"/>
      <c r="IO82" s="94"/>
      <c r="IP82" s="99"/>
      <c r="IQ82" s="99"/>
      <c r="IR82" s="99"/>
      <c r="IS82" s="38"/>
      <c r="IT82" s="94"/>
      <c r="IU82" s="100"/>
      <c r="IV82" s="37">
        <f>IX$18</f>
        <v>18</v>
      </c>
      <c r="IW82" s="38">
        <f t="shared" si="634"/>
        <v>24</v>
      </c>
      <c r="IX82" s="98"/>
      <c r="IY82" s="29">
        <v>40</v>
      </c>
      <c r="IZ82" s="38">
        <f t="shared" si="620"/>
        <v>1</v>
      </c>
      <c r="JA82" s="38">
        <f t="shared" si="621"/>
        <v>0.25</v>
      </c>
      <c r="JB82" s="29"/>
      <c r="JC82" s="38">
        <f t="shared" si="286"/>
        <v>1</v>
      </c>
      <c r="JD82" s="38">
        <f t="shared" si="622"/>
        <v>3.2</v>
      </c>
      <c r="JE82" s="47">
        <f t="shared" si="623"/>
        <v>3</v>
      </c>
      <c r="JF82" s="32"/>
      <c r="JG82" s="94"/>
      <c r="JH82" s="94"/>
      <c r="JI82" s="94"/>
      <c r="JJ82" s="99"/>
      <c r="JK82" s="99"/>
      <c r="JL82" s="99"/>
      <c r="JM82" s="38"/>
      <c r="JN82" s="94"/>
      <c r="JO82" s="100"/>
    </row>
    <row r="83" spans="1:275" x14ac:dyDescent="0.2">
      <c r="A83" s="93" t="s">
        <v>170</v>
      </c>
      <c r="B83" s="35">
        <v>4</v>
      </c>
      <c r="C83" s="35" t="s">
        <v>27</v>
      </c>
      <c r="D83" s="35">
        <v>120</v>
      </c>
      <c r="E83" s="36">
        <v>0.5</v>
      </c>
      <c r="F83" s="32"/>
      <c r="G83" s="94"/>
      <c r="H83" s="94"/>
      <c r="I83" s="94"/>
      <c r="J83" s="94"/>
      <c r="K83" s="99"/>
      <c r="M83" s="94"/>
      <c r="N83" s="94"/>
      <c r="O83" s="100"/>
      <c r="P83" s="32"/>
      <c r="Q83" s="94"/>
      <c r="R83" s="94"/>
      <c r="S83" s="94"/>
      <c r="T83" s="99"/>
      <c r="U83" s="99"/>
      <c r="V83" s="99"/>
      <c r="W83" s="38"/>
      <c r="X83" s="94"/>
      <c r="Y83" s="100"/>
      <c r="Z83" s="32"/>
      <c r="AA83" s="94"/>
      <c r="AB83" s="94"/>
      <c r="AC83" s="94"/>
      <c r="AD83" s="99"/>
      <c r="AE83" s="99"/>
      <c r="AF83" s="99"/>
      <c r="AG83" s="38"/>
      <c r="AH83" s="94"/>
      <c r="AI83" s="100"/>
      <c r="AJ83" s="32"/>
      <c r="AK83" s="94"/>
      <c r="AL83" s="94"/>
      <c r="AM83" s="94"/>
      <c r="AN83" s="99"/>
      <c r="AO83" s="99"/>
      <c r="AP83" s="99"/>
      <c r="AQ83" s="38"/>
      <c r="AR83" s="94"/>
      <c r="AS83" s="100"/>
      <c r="AT83" s="32"/>
      <c r="AU83" s="94"/>
      <c r="AV83" s="94"/>
      <c r="AW83" s="94"/>
      <c r="AX83" s="99"/>
      <c r="AY83" s="99"/>
      <c r="AZ83" s="99"/>
      <c r="BA83" s="38"/>
      <c r="BB83" s="94"/>
      <c r="BC83" s="100"/>
      <c r="BD83" s="37">
        <f>BF$18</f>
        <v>8</v>
      </c>
      <c r="BE83" s="38">
        <f t="shared" si="624"/>
        <v>30</v>
      </c>
      <c r="BF83" s="98"/>
      <c r="BG83" s="29">
        <v>8</v>
      </c>
      <c r="BH83" s="38">
        <f t="shared" si="580"/>
        <v>4</v>
      </c>
      <c r="BI83" s="38">
        <f t="shared" si="581"/>
        <v>2</v>
      </c>
      <c r="BJ83" s="29"/>
      <c r="BK83" s="38">
        <f t="shared" si="236"/>
        <v>4</v>
      </c>
      <c r="BL83" s="38">
        <f t="shared" si="582"/>
        <v>48</v>
      </c>
      <c r="BM83" s="47">
        <f t="shared" si="583"/>
        <v>0</v>
      </c>
      <c r="BN83" s="32"/>
      <c r="BO83" s="94"/>
      <c r="BP83" s="94"/>
      <c r="BQ83" s="94"/>
      <c r="BR83" s="99"/>
      <c r="BS83" s="99"/>
      <c r="BT83" s="99"/>
      <c r="BU83" s="38"/>
      <c r="BV83" s="94"/>
      <c r="BW83" s="100"/>
      <c r="BX83" s="41">
        <f>BZ$18</f>
        <v>9</v>
      </c>
      <c r="BY83" s="38">
        <f t="shared" si="625"/>
        <v>30</v>
      </c>
      <c r="BZ83" s="98"/>
      <c r="CA83" s="29">
        <v>8</v>
      </c>
      <c r="CB83" s="38">
        <f t="shared" si="584"/>
        <v>4</v>
      </c>
      <c r="CC83" s="38">
        <f t="shared" si="585"/>
        <v>2</v>
      </c>
      <c r="CD83" s="29"/>
      <c r="CE83" s="38">
        <f t="shared" si="241"/>
        <v>4</v>
      </c>
      <c r="CF83" s="38">
        <f t="shared" si="586"/>
        <v>48</v>
      </c>
      <c r="CG83" s="47">
        <f t="shared" si="587"/>
        <v>0</v>
      </c>
      <c r="CH83" s="32"/>
      <c r="CI83" s="94"/>
      <c r="CJ83" s="94"/>
      <c r="CK83" s="94"/>
      <c r="CL83" s="99"/>
      <c r="CM83" s="99"/>
      <c r="CN83" s="99"/>
      <c r="CO83" s="38"/>
      <c r="CP83" s="94"/>
      <c r="CQ83" s="100"/>
      <c r="CR83" s="37">
        <f>CT$18</f>
        <v>10</v>
      </c>
      <c r="CS83" s="38">
        <f t="shared" si="626"/>
        <v>24</v>
      </c>
      <c r="CT83" s="98"/>
      <c r="CU83" s="29">
        <v>8</v>
      </c>
      <c r="CV83" s="38">
        <f t="shared" si="588"/>
        <v>3</v>
      </c>
      <c r="CW83" s="38">
        <f t="shared" si="589"/>
        <v>1.5</v>
      </c>
      <c r="CX83" s="29"/>
      <c r="CY83" s="38">
        <f t="shared" si="246"/>
        <v>3</v>
      </c>
      <c r="CZ83" s="38">
        <f t="shared" si="590"/>
        <v>36</v>
      </c>
      <c r="DA83" s="47">
        <f t="shared" si="591"/>
        <v>0</v>
      </c>
      <c r="DB83" s="32"/>
      <c r="DC83" s="94"/>
      <c r="DD83" s="94"/>
      <c r="DE83" s="94"/>
      <c r="DF83" s="99"/>
      <c r="DG83" s="99"/>
      <c r="DH83" s="99"/>
      <c r="DI83" s="38"/>
      <c r="DJ83" s="94"/>
      <c r="DK83" s="100"/>
      <c r="DL83" s="41">
        <f>DN$18</f>
        <v>11</v>
      </c>
      <c r="DM83" s="38">
        <f t="shared" si="627"/>
        <v>24</v>
      </c>
      <c r="DN83" s="98"/>
      <c r="DO83" s="29">
        <v>8</v>
      </c>
      <c r="DP83" s="38">
        <f t="shared" si="592"/>
        <v>3</v>
      </c>
      <c r="DQ83" s="38">
        <f t="shared" si="593"/>
        <v>1.5</v>
      </c>
      <c r="DR83" s="29"/>
      <c r="DS83" s="38">
        <f t="shared" si="251"/>
        <v>3</v>
      </c>
      <c r="DT83" s="38">
        <f t="shared" si="594"/>
        <v>36</v>
      </c>
      <c r="DU83" s="47">
        <f t="shared" si="595"/>
        <v>0</v>
      </c>
      <c r="DV83" s="32"/>
      <c r="DW83" s="94"/>
      <c r="DX83" s="94"/>
      <c r="DY83" s="94"/>
      <c r="DZ83" s="99"/>
      <c r="EA83" s="99"/>
      <c r="EB83" s="99"/>
      <c r="EC83" s="38"/>
      <c r="ED83" s="94"/>
      <c r="EE83" s="100"/>
      <c r="EF83" s="37">
        <f>EH$18</f>
        <v>12</v>
      </c>
      <c r="EG83" s="38">
        <f t="shared" si="628"/>
        <v>24</v>
      </c>
      <c r="EH83" s="98"/>
      <c r="EI83" s="29">
        <v>8</v>
      </c>
      <c r="EJ83" s="38">
        <f t="shared" si="596"/>
        <v>3</v>
      </c>
      <c r="EK83" s="38">
        <f t="shared" si="597"/>
        <v>1.5</v>
      </c>
      <c r="EL83" s="29"/>
      <c r="EM83" s="38">
        <f t="shared" si="256"/>
        <v>3</v>
      </c>
      <c r="EN83" s="38">
        <f t="shared" si="598"/>
        <v>36</v>
      </c>
      <c r="EO83" s="47">
        <f t="shared" si="599"/>
        <v>0</v>
      </c>
      <c r="EP83" s="32"/>
      <c r="EQ83" s="94"/>
      <c r="ER83" s="94"/>
      <c r="ES83" s="94"/>
      <c r="ET83" s="99"/>
      <c r="EU83" s="99"/>
      <c r="EV83" s="99"/>
      <c r="EW83" s="38"/>
      <c r="EX83" s="94"/>
      <c r="EY83" s="100"/>
      <c r="EZ83" s="41">
        <f>FB$18</f>
        <v>13</v>
      </c>
      <c r="FA83" s="38">
        <f t="shared" si="629"/>
        <v>24</v>
      </c>
      <c r="FB83" s="98"/>
      <c r="FC83" s="29">
        <v>8</v>
      </c>
      <c r="FD83" s="38">
        <f t="shared" si="600"/>
        <v>3</v>
      </c>
      <c r="FE83" s="38">
        <f t="shared" si="601"/>
        <v>1.5</v>
      </c>
      <c r="FF83" s="29"/>
      <c r="FG83" s="38">
        <f t="shared" si="261"/>
        <v>3</v>
      </c>
      <c r="FH83" s="38">
        <f t="shared" si="602"/>
        <v>36</v>
      </c>
      <c r="FI83" s="47">
        <f t="shared" si="603"/>
        <v>0</v>
      </c>
      <c r="FJ83" s="32"/>
      <c r="FK83" s="94"/>
      <c r="FL83" s="94"/>
      <c r="FM83" s="94"/>
      <c r="FN83" s="99"/>
      <c r="FO83" s="99"/>
      <c r="FP83" s="99"/>
      <c r="FQ83" s="38"/>
      <c r="FR83" s="94"/>
      <c r="FS83" s="100"/>
      <c r="FT83" s="37">
        <f>FV$18</f>
        <v>14</v>
      </c>
      <c r="FU83" s="38">
        <f t="shared" si="630"/>
        <v>24</v>
      </c>
      <c r="FV83" s="98"/>
      <c r="FW83" s="29">
        <v>8</v>
      </c>
      <c r="FX83" s="38">
        <f t="shared" si="604"/>
        <v>3</v>
      </c>
      <c r="FY83" s="38">
        <f t="shared" si="605"/>
        <v>1.5</v>
      </c>
      <c r="FZ83" s="29"/>
      <c r="GA83" s="38">
        <f t="shared" si="266"/>
        <v>3</v>
      </c>
      <c r="GB83" s="38">
        <f t="shared" si="606"/>
        <v>36</v>
      </c>
      <c r="GC83" s="47">
        <f t="shared" si="607"/>
        <v>0</v>
      </c>
      <c r="GD83" s="32"/>
      <c r="GE83" s="94"/>
      <c r="GF83" s="94"/>
      <c r="GG83" s="94"/>
      <c r="GH83" s="99"/>
      <c r="GI83" s="99"/>
      <c r="GJ83" s="99"/>
      <c r="GK83" s="38"/>
      <c r="GL83" s="94"/>
      <c r="GM83" s="100"/>
      <c r="GN83" s="41">
        <f>GP$18</f>
        <v>15</v>
      </c>
      <c r="GO83" s="38">
        <f t="shared" si="631"/>
        <v>24</v>
      </c>
      <c r="GP83" s="98"/>
      <c r="GQ83" s="29">
        <v>8</v>
      </c>
      <c r="GR83" s="38">
        <f t="shared" si="608"/>
        <v>3</v>
      </c>
      <c r="GS83" s="38">
        <f t="shared" si="609"/>
        <v>1.5</v>
      </c>
      <c r="GT83" s="29"/>
      <c r="GU83" s="38">
        <f t="shared" si="271"/>
        <v>3</v>
      </c>
      <c r="GV83" s="38">
        <f t="shared" si="610"/>
        <v>36</v>
      </c>
      <c r="GW83" s="47">
        <f t="shared" si="611"/>
        <v>0</v>
      </c>
      <c r="GX83" s="32"/>
      <c r="GY83" s="94"/>
      <c r="GZ83" s="94"/>
      <c r="HA83" s="94"/>
      <c r="HB83" s="99"/>
      <c r="HC83" s="99"/>
      <c r="HD83" s="99"/>
      <c r="HE83" s="38"/>
      <c r="HF83" s="94"/>
      <c r="HG83" s="100"/>
      <c r="HH83" s="37">
        <f>HJ$18</f>
        <v>16</v>
      </c>
      <c r="HI83" s="38">
        <f t="shared" si="632"/>
        <v>24</v>
      </c>
      <c r="HJ83" s="98"/>
      <c r="HK83" s="29">
        <v>8</v>
      </c>
      <c r="HL83" s="38">
        <f t="shared" si="612"/>
        <v>3</v>
      </c>
      <c r="HM83" s="38">
        <f t="shared" si="613"/>
        <v>1.5</v>
      </c>
      <c r="HN83" s="29"/>
      <c r="HO83" s="38">
        <f t="shared" si="276"/>
        <v>3</v>
      </c>
      <c r="HP83" s="38">
        <f t="shared" si="614"/>
        <v>36</v>
      </c>
      <c r="HQ83" s="47">
        <f t="shared" si="615"/>
        <v>0</v>
      </c>
      <c r="HR83" s="32"/>
      <c r="HS83" s="94"/>
      <c r="HT83" s="94"/>
      <c r="HU83" s="94"/>
      <c r="HV83" s="99"/>
      <c r="HW83" s="99"/>
      <c r="HX83" s="99"/>
      <c r="HY83" s="38"/>
      <c r="HZ83" s="94"/>
      <c r="IA83" s="100"/>
      <c r="IB83" s="41">
        <f>ID$18</f>
        <v>17</v>
      </c>
      <c r="IC83" s="38">
        <f t="shared" si="633"/>
        <v>24</v>
      </c>
      <c r="ID83" s="98"/>
      <c r="IE83" s="29">
        <v>8</v>
      </c>
      <c r="IF83" s="38">
        <f t="shared" si="616"/>
        <v>3</v>
      </c>
      <c r="IG83" s="38">
        <f t="shared" si="617"/>
        <v>1.5</v>
      </c>
      <c r="IH83" s="29"/>
      <c r="II83" s="38">
        <f t="shared" si="281"/>
        <v>3</v>
      </c>
      <c r="IJ83" s="38">
        <f t="shared" si="618"/>
        <v>36</v>
      </c>
      <c r="IK83" s="47">
        <f t="shared" si="619"/>
        <v>0</v>
      </c>
      <c r="IL83" s="32"/>
      <c r="IM83" s="94"/>
      <c r="IN83" s="94"/>
      <c r="IO83" s="94"/>
      <c r="IP83" s="99"/>
      <c r="IQ83" s="99"/>
      <c r="IR83" s="99"/>
      <c r="IS83" s="38"/>
      <c r="IT83" s="94"/>
      <c r="IU83" s="100"/>
      <c r="IV83" s="37">
        <f>IX$18</f>
        <v>18</v>
      </c>
      <c r="IW83" s="38">
        <f t="shared" si="634"/>
        <v>24</v>
      </c>
      <c r="IX83" s="98"/>
      <c r="IY83" s="29">
        <v>8</v>
      </c>
      <c r="IZ83" s="38">
        <f t="shared" si="620"/>
        <v>3</v>
      </c>
      <c r="JA83" s="38">
        <f t="shared" si="621"/>
        <v>1.5</v>
      </c>
      <c r="JB83" s="29"/>
      <c r="JC83" s="38">
        <f t="shared" si="286"/>
        <v>3</v>
      </c>
      <c r="JD83" s="38">
        <f t="shared" si="622"/>
        <v>36</v>
      </c>
      <c r="JE83" s="47">
        <f t="shared" si="623"/>
        <v>0</v>
      </c>
      <c r="JF83" s="32"/>
      <c r="JG83" s="94"/>
      <c r="JH83" s="94"/>
      <c r="JI83" s="94"/>
      <c r="JJ83" s="99"/>
      <c r="JK83" s="99"/>
      <c r="JL83" s="99"/>
      <c r="JM83" s="38"/>
      <c r="JN83" s="94"/>
      <c r="JO83" s="100"/>
    </row>
    <row r="84" spans="1:275" x14ac:dyDescent="0.2">
      <c r="A84" s="93" t="s">
        <v>171</v>
      </c>
      <c r="B84" s="35">
        <v>2</v>
      </c>
      <c r="C84" s="35" t="s">
        <v>27</v>
      </c>
      <c r="D84" s="35">
        <v>60</v>
      </c>
      <c r="E84" s="36">
        <v>0.25</v>
      </c>
      <c r="F84" s="32"/>
      <c r="G84" s="94"/>
      <c r="H84" s="94"/>
      <c r="I84" s="94"/>
      <c r="J84" s="94"/>
      <c r="K84" s="99"/>
      <c r="M84" s="94"/>
      <c r="N84" s="94"/>
      <c r="O84" s="100"/>
      <c r="P84" s="32"/>
      <c r="Q84" s="94"/>
      <c r="R84" s="94"/>
      <c r="S84" s="94"/>
      <c r="T84" s="99"/>
      <c r="U84" s="99"/>
      <c r="V84" s="99"/>
      <c r="W84" s="38"/>
      <c r="X84" s="94"/>
      <c r="Y84" s="100"/>
      <c r="Z84" s="32"/>
      <c r="AA84" s="94"/>
      <c r="AB84" s="94"/>
      <c r="AC84" s="94"/>
      <c r="AD84" s="99"/>
      <c r="AE84" s="99"/>
      <c r="AF84" s="99"/>
      <c r="AG84" s="38"/>
      <c r="AH84" s="94"/>
      <c r="AI84" s="100"/>
      <c r="AJ84" s="37">
        <f>AL$17</f>
        <v>8</v>
      </c>
      <c r="AK84" s="38">
        <f>ROUNDUP(AM$17/2,0)</f>
        <v>15</v>
      </c>
      <c r="AL84" s="29"/>
      <c r="AM84" s="29">
        <v>40</v>
      </c>
      <c r="AN84" s="38">
        <f t="shared" ref="AN84" si="635">ROUNDUP(AK84/AM84,0)</f>
        <v>1</v>
      </c>
      <c r="AO84" s="38">
        <f t="shared" ref="AO84" si="636">AN84*$E84</f>
        <v>0.25</v>
      </c>
      <c r="AP84" s="29"/>
      <c r="AQ84" s="38">
        <f t="shared" si="231"/>
        <v>1</v>
      </c>
      <c r="AR84" s="38">
        <f t="shared" ref="AR84" si="637">AQ84*$D84/10</f>
        <v>6</v>
      </c>
      <c r="AS84" s="47">
        <f t="shared" ref="AS84" si="638">IF($C84="C",$B84*ROUNDUP(AK84/AM84,0),IF($C84="L",2*$B84*ROUNDUP(AK84/AM84,0),0))</f>
        <v>0</v>
      </c>
      <c r="AT84" s="37">
        <f>AV$17</f>
        <v>8</v>
      </c>
      <c r="AU84" s="38">
        <f>ROUNDUP(AW$17/2,0)</f>
        <v>15</v>
      </c>
      <c r="AV84" s="29"/>
      <c r="AW84" s="29">
        <v>40</v>
      </c>
      <c r="AX84" s="38">
        <f t="shared" ref="AX84" si="639">ROUNDUP(AU84/AW84,0)</f>
        <v>1</v>
      </c>
      <c r="AY84" s="38">
        <f t="shared" ref="AY84" si="640">AX84*$E84</f>
        <v>0.25</v>
      </c>
      <c r="AZ84" s="29"/>
      <c r="BA84" s="38">
        <f t="shared" si="100"/>
        <v>1</v>
      </c>
      <c r="BB84" s="38">
        <f t="shared" ref="BB84" si="641">BA84*$D84/10</f>
        <v>6</v>
      </c>
      <c r="BC84" s="47">
        <f t="shared" ref="BC84" si="642">IF($C84="C",$B84*ROUNDUP(AU84/AW84,0),IF($C84="L",2*$B84*ROUNDUP(AU84/AW84,0),0))</f>
        <v>0</v>
      </c>
      <c r="BD84" s="37">
        <f>BF$17</f>
        <v>9</v>
      </c>
      <c r="BE84" s="38">
        <f>ROUNDUP(BG$17/2,0)</f>
        <v>15</v>
      </c>
      <c r="BF84" s="29"/>
      <c r="BG84" s="29">
        <v>40</v>
      </c>
      <c r="BH84" s="38">
        <f t="shared" si="580"/>
        <v>1</v>
      </c>
      <c r="BI84" s="38">
        <f t="shared" si="581"/>
        <v>0.25</v>
      </c>
      <c r="BJ84" s="29"/>
      <c r="BK84" s="38">
        <f t="shared" si="236"/>
        <v>1</v>
      </c>
      <c r="BL84" s="38">
        <f t="shared" si="582"/>
        <v>6</v>
      </c>
      <c r="BM84" s="47">
        <f t="shared" si="583"/>
        <v>0</v>
      </c>
      <c r="BN84" s="37">
        <f>BP$17</f>
        <v>9</v>
      </c>
      <c r="BO84" s="38">
        <f>ROUNDUP(BQ$17/2,0)</f>
        <v>15</v>
      </c>
      <c r="BP84" s="29"/>
      <c r="BQ84" s="29">
        <v>40</v>
      </c>
      <c r="BR84" s="38">
        <f t="shared" ref="BR84:BR87" si="643">ROUNDUP(BO84/BQ84,0)</f>
        <v>1</v>
      </c>
      <c r="BS84" s="38">
        <f t="shared" ref="BS84:BS102" si="644">BR84*$E84</f>
        <v>0.25</v>
      </c>
      <c r="BT84" s="29"/>
      <c r="BU84" s="38">
        <f t="shared" si="144"/>
        <v>1</v>
      </c>
      <c r="BV84" s="38">
        <f t="shared" ref="BV84:BV87" si="645">BU84*$D84/10</f>
        <v>6</v>
      </c>
      <c r="BW84" s="47">
        <f t="shared" ref="BW84:BW87" si="646">IF($C84="C",$B84*ROUNDUP(BO84/BQ84,0),IF($C84="L",2*$B84*ROUNDUP(BO84/BQ84,0),0))</f>
        <v>0</v>
      </c>
      <c r="BX84" s="37">
        <f>BZ$17</f>
        <v>10</v>
      </c>
      <c r="BY84" s="38">
        <f>ROUNDUP(CA$17/2,0)</f>
        <v>12</v>
      </c>
      <c r="BZ84" s="29"/>
      <c r="CA84" s="29">
        <v>40</v>
      </c>
      <c r="CB84" s="38">
        <f t="shared" si="584"/>
        <v>1</v>
      </c>
      <c r="CC84" s="38">
        <f t="shared" si="585"/>
        <v>0.25</v>
      </c>
      <c r="CD84" s="29"/>
      <c r="CE84" s="38">
        <f t="shared" si="241"/>
        <v>1</v>
      </c>
      <c r="CF84" s="38">
        <f t="shared" si="586"/>
        <v>6</v>
      </c>
      <c r="CG84" s="47">
        <f t="shared" si="587"/>
        <v>0</v>
      </c>
      <c r="CH84" s="37">
        <f>CJ$17</f>
        <v>10</v>
      </c>
      <c r="CI84" s="38">
        <f>ROUNDUP(CK$17/2,0)</f>
        <v>12</v>
      </c>
      <c r="CJ84" s="29"/>
      <c r="CK84" s="29">
        <v>40</v>
      </c>
      <c r="CL84" s="38">
        <f t="shared" ref="CL84:CL87" si="647">ROUNDUP(CI84/CK84,0)</f>
        <v>1</v>
      </c>
      <c r="CM84" s="38">
        <f t="shared" ref="CM84:CM102" si="648">CL84*$E84</f>
        <v>0.25</v>
      </c>
      <c r="CN84" s="29"/>
      <c r="CO84" s="38">
        <f t="shared" si="149"/>
        <v>1</v>
      </c>
      <c r="CP84" s="38">
        <f t="shared" ref="CP84:CP87" si="649">CO84*$D84/10</f>
        <v>6</v>
      </c>
      <c r="CQ84" s="47">
        <f t="shared" ref="CQ84:CQ87" si="650">IF($C84="C",$B84*ROUNDUP(CI84/CK84,0),IF($C84="L",2*$B84*ROUNDUP(CI84/CK84,0),0))</f>
        <v>0</v>
      </c>
      <c r="CR84" s="37">
        <f>CT$17</f>
        <v>11</v>
      </c>
      <c r="CS84" s="38">
        <f>ROUNDUP(CU$17/2,0)</f>
        <v>12</v>
      </c>
      <c r="CT84" s="29"/>
      <c r="CU84" s="29">
        <v>40</v>
      </c>
      <c r="CV84" s="38">
        <f t="shared" si="588"/>
        <v>1</v>
      </c>
      <c r="CW84" s="38">
        <f t="shared" si="589"/>
        <v>0.25</v>
      </c>
      <c r="CX84" s="29"/>
      <c r="CY84" s="38">
        <f t="shared" si="246"/>
        <v>1</v>
      </c>
      <c r="CZ84" s="38">
        <f t="shared" si="590"/>
        <v>6</v>
      </c>
      <c r="DA84" s="47">
        <f t="shared" si="591"/>
        <v>0</v>
      </c>
      <c r="DB84" s="37">
        <f>DD$17</f>
        <v>11</v>
      </c>
      <c r="DC84" s="38">
        <f>ROUNDUP(DE$17/2,0)</f>
        <v>12</v>
      </c>
      <c r="DD84" s="29"/>
      <c r="DE84" s="29">
        <v>40</v>
      </c>
      <c r="DF84" s="38">
        <f t="shared" ref="DF84:DF87" si="651">ROUNDUP(DC84/DE84,0)</f>
        <v>1</v>
      </c>
      <c r="DG84" s="38">
        <f t="shared" ref="DG84:DG102" si="652">DF84*$E84</f>
        <v>0.25</v>
      </c>
      <c r="DH84" s="29"/>
      <c r="DI84" s="38">
        <f t="shared" si="154"/>
        <v>1</v>
      </c>
      <c r="DJ84" s="38">
        <f t="shared" ref="DJ84:DJ87" si="653">DI84*$D84/10</f>
        <v>6</v>
      </c>
      <c r="DK84" s="47">
        <f t="shared" ref="DK84:DK87" si="654">IF($C84="C",$B84*ROUNDUP(DC84/DE84,0),IF($C84="L",2*$B84*ROUNDUP(DC84/DE84,0),0))</f>
        <v>0</v>
      </c>
      <c r="DL84" s="37">
        <f>DN$17</f>
        <v>12</v>
      </c>
      <c r="DM84" s="38">
        <f>ROUNDUP(DO$17/2,0)</f>
        <v>12</v>
      </c>
      <c r="DN84" s="29"/>
      <c r="DO84" s="29">
        <v>40</v>
      </c>
      <c r="DP84" s="38">
        <f t="shared" si="592"/>
        <v>1</v>
      </c>
      <c r="DQ84" s="38">
        <f t="shared" si="593"/>
        <v>0.25</v>
      </c>
      <c r="DR84" s="29"/>
      <c r="DS84" s="38">
        <f t="shared" si="251"/>
        <v>1</v>
      </c>
      <c r="DT84" s="38">
        <f t="shared" si="594"/>
        <v>6</v>
      </c>
      <c r="DU84" s="47">
        <f t="shared" si="595"/>
        <v>0</v>
      </c>
      <c r="DV84" s="37">
        <f>DX$17</f>
        <v>12</v>
      </c>
      <c r="DW84" s="38">
        <f>ROUNDUP(DY$17/2,0)</f>
        <v>12</v>
      </c>
      <c r="DX84" s="29"/>
      <c r="DY84" s="29">
        <v>40</v>
      </c>
      <c r="DZ84" s="38">
        <f t="shared" ref="DZ84:DZ87" si="655">ROUNDUP(DW84/DY84,0)</f>
        <v>1</v>
      </c>
      <c r="EA84" s="38">
        <f t="shared" ref="EA84:EA102" si="656">DZ84*$E84</f>
        <v>0.25</v>
      </c>
      <c r="EB84" s="29"/>
      <c r="EC84" s="38">
        <f t="shared" si="159"/>
        <v>1</v>
      </c>
      <c r="ED84" s="38">
        <f t="shared" ref="ED84:ED87" si="657">EC84*$D84/10</f>
        <v>6</v>
      </c>
      <c r="EE84" s="47">
        <f t="shared" ref="EE84:EE87" si="658">IF($C84="C",$B84*ROUNDUP(DW84/DY84,0),IF($C84="L",2*$B84*ROUNDUP(DW84/DY84,0),0))</f>
        <v>0</v>
      </c>
      <c r="EF84" s="37">
        <f>EH$17</f>
        <v>13</v>
      </c>
      <c r="EG84" s="38">
        <f>ROUNDUP(EI$17/2,0)</f>
        <v>12</v>
      </c>
      <c r="EH84" s="29"/>
      <c r="EI84" s="29">
        <v>40</v>
      </c>
      <c r="EJ84" s="38">
        <f t="shared" si="596"/>
        <v>1</v>
      </c>
      <c r="EK84" s="38">
        <f t="shared" si="597"/>
        <v>0.25</v>
      </c>
      <c r="EL84" s="29"/>
      <c r="EM84" s="38">
        <f t="shared" si="256"/>
        <v>1</v>
      </c>
      <c r="EN84" s="38">
        <f t="shared" si="598"/>
        <v>6</v>
      </c>
      <c r="EO84" s="47">
        <f t="shared" si="599"/>
        <v>0</v>
      </c>
      <c r="EP84" s="37">
        <f>ER$17</f>
        <v>13</v>
      </c>
      <c r="EQ84" s="38">
        <f>ROUNDUP(ES$17/2,0)</f>
        <v>12</v>
      </c>
      <c r="ER84" s="29"/>
      <c r="ES84" s="29">
        <v>40</v>
      </c>
      <c r="ET84" s="38">
        <f t="shared" ref="ET84:ET87" si="659">ROUNDUP(EQ84/ES84,0)</f>
        <v>1</v>
      </c>
      <c r="EU84" s="38">
        <f t="shared" ref="EU84:EU102" si="660">ET84*$E84</f>
        <v>0.25</v>
      </c>
      <c r="EV84" s="29"/>
      <c r="EW84" s="38">
        <f t="shared" si="164"/>
        <v>1</v>
      </c>
      <c r="EX84" s="38">
        <f t="shared" ref="EX84:EX87" si="661">EW84*$D84/10</f>
        <v>6</v>
      </c>
      <c r="EY84" s="47">
        <f t="shared" ref="EY84:EY87" si="662">IF($C84="C",$B84*ROUNDUP(EQ84/ES84,0),IF($C84="L",2*$B84*ROUNDUP(EQ84/ES84,0),0))</f>
        <v>0</v>
      </c>
      <c r="EZ84" s="37">
        <f>FB$17</f>
        <v>14</v>
      </c>
      <c r="FA84" s="38">
        <f>ROUNDUP(FC$17/2,0)</f>
        <v>12</v>
      </c>
      <c r="FB84" s="29"/>
      <c r="FC84" s="29">
        <v>40</v>
      </c>
      <c r="FD84" s="38">
        <f t="shared" si="600"/>
        <v>1</v>
      </c>
      <c r="FE84" s="38">
        <f t="shared" si="601"/>
        <v>0.25</v>
      </c>
      <c r="FF84" s="29"/>
      <c r="FG84" s="38">
        <f t="shared" si="261"/>
        <v>1</v>
      </c>
      <c r="FH84" s="38">
        <f t="shared" si="602"/>
        <v>6</v>
      </c>
      <c r="FI84" s="47">
        <f t="shared" si="603"/>
        <v>0</v>
      </c>
      <c r="FJ84" s="37">
        <f>FL$17</f>
        <v>14</v>
      </c>
      <c r="FK84" s="38">
        <f>ROUNDUP(FM$17/2,0)</f>
        <v>12</v>
      </c>
      <c r="FL84" s="29"/>
      <c r="FM84" s="29">
        <v>40</v>
      </c>
      <c r="FN84" s="38">
        <f t="shared" ref="FN84:FN87" si="663">ROUNDUP(FK84/FM84,0)</f>
        <v>1</v>
      </c>
      <c r="FO84" s="38">
        <f t="shared" ref="FO84:FO102" si="664">FN84*$E84</f>
        <v>0.25</v>
      </c>
      <c r="FP84" s="29"/>
      <c r="FQ84" s="38">
        <f t="shared" si="169"/>
        <v>1</v>
      </c>
      <c r="FR84" s="38">
        <f t="shared" ref="FR84:FR87" si="665">FQ84*$D84/10</f>
        <v>6</v>
      </c>
      <c r="FS84" s="47">
        <f t="shared" ref="FS84:FS87" si="666">IF($C84="C",$B84*ROUNDUP(FK84/FM84,0),IF($C84="L",2*$B84*ROUNDUP(FK84/FM84,0),0))</f>
        <v>0</v>
      </c>
      <c r="FT84" s="37">
        <f>FV$17</f>
        <v>15</v>
      </c>
      <c r="FU84" s="38">
        <f>ROUNDUP(FW$17/2,0)</f>
        <v>12</v>
      </c>
      <c r="FV84" s="29"/>
      <c r="FW84" s="29">
        <v>40</v>
      </c>
      <c r="FX84" s="38">
        <f t="shared" si="604"/>
        <v>1</v>
      </c>
      <c r="FY84" s="38">
        <f t="shared" si="605"/>
        <v>0.25</v>
      </c>
      <c r="FZ84" s="29"/>
      <c r="GA84" s="38">
        <f t="shared" si="266"/>
        <v>1</v>
      </c>
      <c r="GB84" s="38">
        <f t="shared" si="606"/>
        <v>6</v>
      </c>
      <c r="GC84" s="47">
        <f t="shared" si="607"/>
        <v>0</v>
      </c>
      <c r="GD84" s="37">
        <f>GF$17</f>
        <v>15</v>
      </c>
      <c r="GE84" s="38">
        <f>ROUNDUP(GG$17/2,0)</f>
        <v>12</v>
      </c>
      <c r="GF84" s="29"/>
      <c r="GG84" s="29">
        <v>40</v>
      </c>
      <c r="GH84" s="38">
        <f t="shared" ref="GH84:GH87" si="667">ROUNDUP(GE84/GG84,0)</f>
        <v>1</v>
      </c>
      <c r="GI84" s="38">
        <f t="shared" ref="GI84:GI102" si="668">GH84*$E84</f>
        <v>0.25</v>
      </c>
      <c r="GJ84" s="29"/>
      <c r="GK84" s="38">
        <f t="shared" si="174"/>
        <v>1</v>
      </c>
      <c r="GL84" s="38">
        <f t="shared" ref="GL84:GL87" si="669">GK84*$D84/10</f>
        <v>6</v>
      </c>
      <c r="GM84" s="47">
        <f t="shared" ref="GM84:GM87" si="670">IF($C84="C",$B84*ROUNDUP(GE84/GG84,0),IF($C84="L",2*$B84*ROUNDUP(GE84/GG84,0),0))</f>
        <v>0</v>
      </c>
      <c r="GN84" s="37">
        <f>GP$17</f>
        <v>16</v>
      </c>
      <c r="GO84" s="38">
        <f>ROUNDUP(GQ$17/2,0)</f>
        <v>12</v>
      </c>
      <c r="GP84" s="29"/>
      <c r="GQ84" s="29">
        <v>40</v>
      </c>
      <c r="GR84" s="38">
        <f t="shared" si="608"/>
        <v>1</v>
      </c>
      <c r="GS84" s="38">
        <f t="shared" si="609"/>
        <v>0.25</v>
      </c>
      <c r="GT84" s="29"/>
      <c r="GU84" s="38">
        <f t="shared" si="271"/>
        <v>1</v>
      </c>
      <c r="GV84" s="38">
        <f t="shared" si="610"/>
        <v>6</v>
      </c>
      <c r="GW84" s="47">
        <f t="shared" si="611"/>
        <v>0</v>
      </c>
      <c r="GX84" s="37">
        <f>GZ$17</f>
        <v>16</v>
      </c>
      <c r="GY84" s="38">
        <f>ROUNDUP(HA$17/2,0)</f>
        <v>12</v>
      </c>
      <c r="GZ84" s="29"/>
      <c r="HA84" s="29">
        <v>40</v>
      </c>
      <c r="HB84" s="38">
        <f t="shared" ref="HB84:HB87" si="671">ROUNDUP(GY84/HA84,0)</f>
        <v>1</v>
      </c>
      <c r="HC84" s="38">
        <f t="shared" ref="HC84:HC102" si="672">HB84*$E84</f>
        <v>0.25</v>
      </c>
      <c r="HD84" s="29"/>
      <c r="HE84" s="38">
        <f t="shared" si="179"/>
        <v>1</v>
      </c>
      <c r="HF84" s="38">
        <f t="shared" ref="HF84:HF87" si="673">HE84*$D84/10</f>
        <v>6</v>
      </c>
      <c r="HG84" s="47">
        <f t="shared" ref="HG84:HG87" si="674">IF($C84="C",$B84*ROUNDUP(GY84/HA84,0),IF($C84="L",2*$B84*ROUNDUP(GY84/HA84,0),0))</f>
        <v>0</v>
      </c>
      <c r="HH84" s="37">
        <f>HJ$17</f>
        <v>17</v>
      </c>
      <c r="HI84" s="38">
        <f>ROUNDUP(HK$17/2,0)</f>
        <v>12</v>
      </c>
      <c r="HJ84" s="29"/>
      <c r="HK84" s="29">
        <v>40</v>
      </c>
      <c r="HL84" s="38">
        <f t="shared" si="612"/>
        <v>1</v>
      </c>
      <c r="HM84" s="38">
        <f t="shared" si="613"/>
        <v>0.25</v>
      </c>
      <c r="HN84" s="29"/>
      <c r="HO84" s="38">
        <f t="shared" si="276"/>
        <v>1</v>
      </c>
      <c r="HP84" s="38">
        <f t="shared" si="614"/>
        <v>6</v>
      </c>
      <c r="HQ84" s="47">
        <f t="shared" si="615"/>
        <v>0</v>
      </c>
      <c r="HR84" s="37">
        <f>HT$17</f>
        <v>17</v>
      </c>
      <c r="HS84" s="38">
        <f>ROUNDUP(HU$17/2,0)</f>
        <v>12</v>
      </c>
      <c r="HT84" s="29"/>
      <c r="HU84" s="29">
        <v>40</v>
      </c>
      <c r="HV84" s="38">
        <f t="shared" ref="HV84:HV87" si="675">ROUNDUP(HS84/HU84,0)</f>
        <v>1</v>
      </c>
      <c r="HW84" s="38">
        <f t="shared" ref="HW84:HW102" si="676">HV84*$E84</f>
        <v>0.25</v>
      </c>
      <c r="HX84" s="29"/>
      <c r="HY84" s="38">
        <f t="shared" si="184"/>
        <v>1</v>
      </c>
      <c r="HZ84" s="38">
        <f t="shared" ref="HZ84:HZ87" si="677">HY84*$D84/10</f>
        <v>6</v>
      </c>
      <c r="IA84" s="47">
        <f t="shared" ref="IA84:IA87" si="678">IF($C84="C",$B84*ROUNDUP(HS84/HU84,0),IF($C84="L",2*$B84*ROUNDUP(HS84/HU84,0),0))</f>
        <v>0</v>
      </c>
      <c r="IB84" s="37">
        <f>ID$17</f>
        <v>18</v>
      </c>
      <c r="IC84" s="38">
        <f>ROUNDUP(IE$17/2,0)</f>
        <v>12</v>
      </c>
      <c r="ID84" s="29"/>
      <c r="IE84" s="29">
        <v>40</v>
      </c>
      <c r="IF84" s="38">
        <f t="shared" si="616"/>
        <v>1</v>
      </c>
      <c r="IG84" s="38">
        <f t="shared" si="617"/>
        <v>0.25</v>
      </c>
      <c r="IH84" s="29"/>
      <c r="II84" s="38">
        <f t="shared" si="281"/>
        <v>1</v>
      </c>
      <c r="IJ84" s="38">
        <f t="shared" si="618"/>
        <v>6</v>
      </c>
      <c r="IK84" s="47">
        <f t="shared" si="619"/>
        <v>0</v>
      </c>
      <c r="IL84" s="37">
        <f>IN$17</f>
        <v>18</v>
      </c>
      <c r="IM84" s="38">
        <f>ROUNDUP(IO$17/2,0)</f>
        <v>12</v>
      </c>
      <c r="IN84" s="29"/>
      <c r="IO84" s="29">
        <v>40</v>
      </c>
      <c r="IP84" s="38">
        <f t="shared" ref="IP84:IP87" si="679">ROUNDUP(IM84/IO84,0)</f>
        <v>1</v>
      </c>
      <c r="IQ84" s="38">
        <f t="shared" ref="IQ84:IQ102" si="680">IP84*$E84</f>
        <v>0.25</v>
      </c>
      <c r="IR84" s="29"/>
      <c r="IS84" s="38">
        <f t="shared" si="189"/>
        <v>1</v>
      </c>
      <c r="IT84" s="38">
        <f t="shared" ref="IT84:IT87" si="681">IS84*$D84/10</f>
        <v>6</v>
      </c>
      <c r="IU84" s="47">
        <f t="shared" ref="IU84:IU87" si="682">IF($C84="C",$B84*ROUNDUP(IM84/IO84,0),IF($C84="L",2*$B84*ROUNDUP(IM84/IO84,0),0))</f>
        <v>0</v>
      </c>
      <c r="IV84" s="37">
        <f>IX$17</f>
        <v>19</v>
      </c>
      <c r="IW84" s="38">
        <f>ROUNDUP(IY$17/2,0)</f>
        <v>12</v>
      </c>
      <c r="IX84" s="29"/>
      <c r="IY84" s="29">
        <v>40</v>
      </c>
      <c r="IZ84" s="38">
        <f t="shared" si="620"/>
        <v>1</v>
      </c>
      <c r="JA84" s="38">
        <f t="shared" si="621"/>
        <v>0.25</v>
      </c>
      <c r="JB84" s="29"/>
      <c r="JC84" s="38">
        <f t="shared" si="286"/>
        <v>1</v>
      </c>
      <c r="JD84" s="38">
        <f t="shared" si="622"/>
        <v>6</v>
      </c>
      <c r="JE84" s="47">
        <f t="shared" si="623"/>
        <v>0</v>
      </c>
      <c r="JF84" s="37">
        <f>JH$17</f>
        <v>19</v>
      </c>
      <c r="JG84" s="38">
        <f>ROUNDUP(JI$17/2,0)</f>
        <v>12</v>
      </c>
      <c r="JH84" s="29"/>
      <c r="JI84" s="29">
        <v>40</v>
      </c>
      <c r="JJ84" s="38">
        <f t="shared" ref="JJ84:JJ87" si="683">ROUNDUP(JG84/JI84,0)</f>
        <v>1</v>
      </c>
      <c r="JK84" s="38">
        <f t="shared" ref="JK84:JK102" si="684">JJ84*$E84</f>
        <v>0.25</v>
      </c>
      <c r="JL84" s="29"/>
      <c r="JM84" s="38">
        <f t="shared" si="194"/>
        <v>1</v>
      </c>
      <c r="JN84" s="38">
        <f t="shared" ref="JN84:JN87" si="685">JM84*$D84/10</f>
        <v>6</v>
      </c>
      <c r="JO84" s="47">
        <f t="shared" ref="JO84:JO87" si="686">IF($C84="C",$B84*ROUNDUP(JG84/JI84,0),IF($C84="L",2*$B84*ROUNDUP(JG84/JI84,0),0))</f>
        <v>0</v>
      </c>
    </row>
    <row r="85" spans="1:275" x14ac:dyDescent="0.2">
      <c r="A85" s="93" t="s">
        <v>157</v>
      </c>
      <c r="B85" s="35">
        <v>2</v>
      </c>
      <c r="C85" s="35" t="s">
        <v>25</v>
      </c>
      <c r="D85" s="35">
        <v>22</v>
      </c>
      <c r="E85" s="36">
        <v>0.25</v>
      </c>
      <c r="F85" s="32"/>
      <c r="G85" s="94"/>
      <c r="H85" s="94"/>
      <c r="I85" s="94"/>
      <c r="J85" s="94"/>
      <c r="K85" s="99"/>
      <c r="M85" s="94"/>
      <c r="N85" s="94"/>
      <c r="O85" s="100"/>
      <c r="P85" s="32"/>
      <c r="Q85" s="94"/>
      <c r="R85" s="94"/>
      <c r="S85" s="94"/>
      <c r="T85" s="99"/>
      <c r="U85" s="99"/>
      <c r="V85" s="99"/>
      <c r="W85" s="38"/>
      <c r="X85" s="94"/>
      <c r="Y85" s="100"/>
      <c r="Z85" s="32"/>
      <c r="AA85" s="94"/>
      <c r="AB85" s="94"/>
      <c r="AC85" s="94"/>
      <c r="AD85" s="99"/>
      <c r="AE85" s="99"/>
      <c r="AF85" s="99"/>
      <c r="AG85" s="38"/>
      <c r="AH85" s="94"/>
      <c r="AI85" s="100"/>
      <c r="AJ85" s="32"/>
      <c r="AK85" s="94"/>
      <c r="AL85" s="94"/>
      <c r="AM85" s="94"/>
      <c r="AN85" s="99"/>
      <c r="AO85" s="99"/>
      <c r="AP85" s="99"/>
      <c r="AQ85" s="38"/>
      <c r="AR85" s="94"/>
      <c r="AS85" s="100"/>
      <c r="AT85" s="32"/>
      <c r="AU85" s="94"/>
      <c r="AV85" s="94"/>
      <c r="AW85" s="94"/>
      <c r="AX85" s="99"/>
      <c r="AY85" s="99"/>
      <c r="AZ85" s="99"/>
      <c r="BA85" s="38"/>
      <c r="BB85" s="94"/>
      <c r="BC85" s="100"/>
      <c r="BD85" s="32"/>
      <c r="BE85" s="94"/>
      <c r="BF85" s="94"/>
      <c r="BG85" s="94"/>
      <c r="BH85" s="99"/>
      <c r="BI85" s="99"/>
      <c r="BJ85" s="99"/>
      <c r="BK85" s="38"/>
      <c r="BL85" s="94"/>
      <c r="BM85" s="100"/>
      <c r="BN85" s="37">
        <f>BP$18</f>
        <v>8</v>
      </c>
      <c r="BO85" s="38">
        <f>BQ$18</f>
        <v>30</v>
      </c>
      <c r="BP85" s="29"/>
      <c r="BQ85" s="29">
        <v>40</v>
      </c>
      <c r="BR85" s="38">
        <f t="shared" si="643"/>
        <v>1</v>
      </c>
      <c r="BS85" s="38">
        <f t="shared" si="644"/>
        <v>0.25</v>
      </c>
      <c r="BT85" s="29"/>
      <c r="BU85" s="38">
        <f t="shared" si="144"/>
        <v>1</v>
      </c>
      <c r="BV85" s="38">
        <f t="shared" si="645"/>
        <v>2.2000000000000002</v>
      </c>
      <c r="BW85" s="47">
        <f t="shared" si="646"/>
        <v>2</v>
      </c>
      <c r="BX85" s="33"/>
      <c r="BY85" s="94"/>
      <c r="BZ85" s="94"/>
      <c r="CA85" s="94"/>
      <c r="CB85" s="99"/>
      <c r="CC85" s="99"/>
      <c r="CD85" s="99"/>
      <c r="CE85" s="38"/>
      <c r="CF85" s="94"/>
      <c r="CG85" s="100"/>
      <c r="CH85" s="37">
        <f>CJ$18</f>
        <v>9</v>
      </c>
      <c r="CI85" s="38">
        <f>CK$18</f>
        <v>30</v>
      </c>
      <c r="CJ85" s="29"/>
      <c r="CK85" s="29">
        <v>40</v>
      </c>
      <c r="CL85" s="38">
        <f t="shared" si="647"/>
        <v>1</v>
      </c>
      <c r="CM85" s="38">
        <f t="shared" si="648"/>
        <v>0.25</v>
      </c>
      <c r="CN85" s="29"/>
      <c r="CO85" s="38">
        <f t="shared" si="149"/>
        <v>1</v>
      </c>
      <c r="CP85" s="38">
        <f t="shared" si="649"/>
        <v>2.2000000000000002</v>
      </c>
      <c r="CQ85" s="47">
        <f t="shared" si="650"/>
        <v>2</v>
      </c>
      <c r="CR85" s="32"/>
      <c r="CS85" s="94"/>
      <c r="CT85" s="94"/>
      <c r="CU85" s="94"/>
      <c r="CV85" s="99"/>
      <c r="CW85" s="99"/>
      <c r="CX85" s="99"/>
      <c r="CY85" s="38"/>
      <c r="CZ85" s="94"/>
      <c r="DA85" s="100"/>
      <c r="DB85" s="37">
        <f>DD$18</f>
        <v>10</v>
      </c>
      <c r="DC85" s="38">
        <f>DE$18</f>
        <v>24</v>
      </c>
      <c r="DD85" s="29"/>
      <c r="DE85" s="29">
        <v>40</v>
      </c>
      <c r="DF85" s="38">
        <f t="shared" si="651"/>
        <v>1</v>
      </c>
      <c r="DG85" s="38">
        <f t="shared" si="652"/>
        <v>0.25</v>
      </c>
      <c r="DH85" s="29"/>
      <c r="DI85" s="38">
        <f t="shared" si="154"/>
        <v>1</v>
      </c>
      <c r="DJ85" s="38">
        <f t="shared" si="653"/>
        <v>2.2000000000000002</v>
      </c>
      <c r="DK85" s="47">
        <f t="shared" si="654"/>
        <v>2</v>
      </c>
      <c r="DL85" s="33"/>
      <c r="DM85" s="94"/>
      <c r="DN85" s="94"/>
      <c r="DO85" s="94"/>
      <c r="DP85" s="99"/>
      <c r="DQ85" s="99"/>
      <c r="DR85" s="99"/>
      <c r="DS85" s="38"/>
      <c r="DT85" s="94"/>
      <c r="DU85" s="100"/>
      <c r="DV85" s="37">
        <f>DX$18</f>
        <v>11</v>
      </c>
      <c r="DW85" s="38">
        <f>DY$18</f>
        <v>24</v>
      </c>
      <c r="DX85" s="29"/>
      <c r="DY85" s="29">
        <v>40</v>
      </c>
      <c r="DZ85" s="38">
        <f t="shared" si="655"/>
        <v>1</v>
      </c>
      <c r="EA85" s="38">
        <f t="shared" si="656"/>
        <v>0.25</v>
      </c>
      <c r="EB85" s="29"/>
      <c r="EC85" s="38">
        <f t="shared" si="159"/>
        <v>1</v>
      </c>
      <c r="ED85" s="38">
        <f t="shared" si="657"/>
        <v>2.2000000000000002</v>
      </c>
      <c r="EE85" s="47">
        <f t="shared" si="658"/>
        <v>2</v>
      </c>
      <c r="EF85" s="32"/>
      <c r="EG85" s="94"/>
      <c r="EH85" s="94"/>
      <c r="EI85" s="94"/>
      <c r="EJ85" s="99"/>
      <c r="EK85" s="99"/>
      <c r="EL85" s="99"/>
      <c r="EM85" s="38"/>
      <c r="EN85" s="94"/>
      <c r="EO85" s="100"/>
      <c r="EP85" s="37">
        <f>ER$18</f>
        <v>12</v>
      </c>
      <c r="EQ85" s="38">
        <f>ES$18</f>
        <v>24</v>
      </c>
      <c r="ER85" s="29"/>
      <c r="ES85" s="29">
        <v>40</v>
      </c>
      <c r="ET85" s="38">
        <f t="shared" si="659"/>
        <v>1</v>
      </c>
      <c r="EU85" s="38">
        <f t="shared" si="660"/>
        <v>0.25</v>
      </c>
      <c r="EV85" s="29"/>
      <c r="EW85" s="38">
        <f t="shared" si="164"/>
        <v>1</v>
      </c>
      <c r="EX85" s="38">
        <f t="shared" si="661"/>
        <v>2.2000000000000002</v>
      </c>
      <c r="EY85" s="47">
        <f t="shared" si="662"/>
        <v>2</v>
      </c>
      <c r="EZ85" s="33"/>
      <c r="FA85" s="94"/>
      <c r="FB85" s="94"/>
      <c r="FC85" s="94"/>
      <c r="FD85" s="99"/>
      <c r="FE85" s="99"/>
      <c r="FF85" s="99"/>
      <c r="FG85" s="38"/>
      <c r="FH85" s="94"/>
      <c r="FI85" s="100"/>
      <c r="FJ85" s="37">
        <f>FL$18</f>
        <v>13</v>
      </c>
      <c r="FK85" s="38">
        <f>FM$18</f>
        <v>24</v>
      </c>
      <c r="FL85" s="29"/>
      <c r="FM85" s="29">
        <v>40</v>
      </c>
      <c r="FN85" s="38">
        <f t="shared" si="663"/>
        <v>1</v>
      </c>
      <c r="FO85" s="38">
        <f t="shared" si="664"/>
        <v>0.25</v>
      </c>
      <c r="FP85" s="29"/>
      <c r="FQ85" s="38">
        <f t="shared" si="169"/>
        <v>1</v>
      </c>
      <c r="FR85" s="38">
        <f t="shared" si="665"/>
        <v>2.2000000000000002</v>
      </c>
      <c r="FS85" s="47">
        <f t="shared" si="666"/>
        <v>2</v>
      </c>
      <c r="FT85" s="32"/>
      <c r="FU85" s="94"/>
      <c r="FV85" s="94"/>
      <c r="FW85" s="94"/>
      <c r="FX85" s="99"/>
      <c r="FY85" s="99"/>
      <c r="FZ85" s="99"/>
      <c r="GA85" s="38"/>
      <c r="GB85" s="94"/>
      <c r="GC85" s="100"/>
      <c r="GD85" s="37">
        <f>GF$18</f>
        <v>14</v>
      </c>
      <c r="GE85" s="38">
        <f>GG$18</f>
        <v>24</v>
      </c>
      <c r="GF85" s="29"/>
      <c r="GG85" s="29">
        <v>40</v>
      </c>
      <c r="GH85" s="38">
        <f t="shared" si="667"/>
        <v>1</v>
      </c>
      <c r="GI85" s="38">
        <f t="shared" si="668"/>
        <v>0.25</v>
      </c>
      <c r="GJ85" s="29"/>
      <c r="GK85" s="38">
        <f t="shared" si="174"/>
        <v>1</v>
      </c>
      <c r="GL85" s="38">
        <f t="shared" si="669"/>
        <v>2.2000000000000002</v>
      </c>
      <c r="GM85" s="47">
        <f t="shared" si="670"/>
        <v>2</v>
      </c>
      <c r="GN85" s="33"/>
      <c r="GO85" s="94"/>
      <c r="GP85" s="94"/>
      <c r="GQ85" s="94"/>
      <c r="GR85" s="99"/>
      <c r="GS85" s="99"/>
      <c r="GT85" s="99"/>
      <c r="GU85" s="38"/>
      <c r="GV85" s="94"/>
      <c r="GW85" s="100"/>
      <c r="GX85" s="37">
        <f>GZ$18</f>
        <v>15</v>
      </c>
      <c r="GY85" s="38">
        <f>HA$18</f>
        <v>24</v>
      </c>
      <c r="GZ85" s="29"/>
      <c r="HA85" s="29">
        <v>40</v>
      </c>
      <c r="HB85" s="38">
        <f t="shared" si="671"/>
        <v>1</v>
      </c>
      <c r="HC85" s="38">
        <f t="shared" si="672"/>
        <v>0.25</v>
      </c>
      <c r="HD85" s="29"/>
      <c r="HE85" s="38">
        <f t="shared" si="179"/>
        <v>1</v>
      </c>
      <c r="HF85" s="38">
        <f t="shared" si="673"/>
        <v>2.2000000000000002</v>
      </c>
      <c r="HG85" s="47">
        <f t="shared" si="674"/>
        <v>2</v>
      </c>
      <c r="HH85" s="32"/>
      <c r="HI85" s="94"/>
      <c r="HJ85" s="94"/>
      <c r="HK85" s="94"/>
      <c r="HL85" s="99"/>
      <c r="HM85" s="99"/>
      <c r="HN85" s="99"/>
      <c r="HO85" s="38"/>
      <c r="HP85" s="94"/>
      <c r="HQ85" s="100"/>
      <c r="HR85" s="37">
        <f>HT$18</f>
        <v>16</v>
      </c>
      <c r="HS85" s="38">
        <f>HU$18</f>
        <v>24</v>
      </c>
      <c r="HT85" s="29"/>
      <c r="HU85" s="29">
        <v>40</v>
      </c>
      <c r="HV85" s="38">
        <f t="shared" si="675"/>
        <v>1</v>
      </c>
      <c r="HW85" s="38">
        <f t="shared" si="676"/>
        <v>0.25</v>
      </c>
      <c r="HX85" s="29"/>
      <c r="HY85" s="38">
        <f t="shared" si="184"/>
        <v>1</v>
      </c>
      <c r="HZ85" s="38">
        <f t="shared" si="677"/>
        <v>2.2000000000000002</v>
      </c>
      <c r="IA85" s="47">
        <f t="shared" si="678"/>
        <v>2</v>
      </c>
      <c r="IB85" s="33"/>
      <c r="IC85" s="94"/>
      <c r="ID85" s="94"/>
      <c r="IE85" s="94"/>
      <c r="IF85" s="99"/>
      <c r="IG85" s="99"/>
      <c r="IH85" s="99"/>
      <c r="II85" s="38"/>
      <c r="IJ85" s="94"/>
      <c r="IK85" s="100"/>
      <c r="IL85" s="37">
        <f>IN$18</f>
        <v>17</v>
      </c>
      <c r="IM85" s="38">
        <f>IO$18</f>
        <v>24</v>
      </c>
      <c r="IN85" s="29"/>
      <c r="IO85" s="29">
        <v>40</v>
      </c>
      <c r="IP85" s="38">
        <f t="shared" si="679"/>
        <v>1</v>
      </c>
      <c r="IQ85" s="38">
        <f t="shared" si="680"/>
        <v>0.25</v>
      </c>
      <c r="IR85" s="29"/>
      <c r="IS85" s="38">
        <f t="shared" si="189"/>
        <v>1</v>
      </c>
      <c r="IT85" s="38">
        <f t="shared" si="681"/>
        <v>2.2000000000000002</v>
      </c>
      <c r="IU85" s="47">
        <f t="shared" si="682"/>
        <v>2</v>
      </c>
      <c r="IV85" s="32"/>
      <c r="IW85" s="94"/>
      <c r="IX85" s="94"/>
      <c r="IY85" s="94"/>
      <c r="IZ85" s="99"/>
      <c r="JA85" s="99"/>
      <c r="JB85" s="99"/>
      <c r="JC85" s="38"/>
      <c r="JD85" s="94"/>
      <c r="JE85" s="100"/>
      <c r="JF85" s="37">
        <f>JH$18</f>
        <v>18</v>
      </c>
      <c r="JG85" s="38">
        <f>JI$18</f>
        <v>24</v>
      </c>
      <c r="JH85" s="29"/>
      <c r="JI85" s="29">
        <v>40</v>
      </c>
      <c r="JJ85" s="38">
        <f t="shared" si="683"/>
        <v>1</v>
      </c>
      <c r="JK85" s="38">
        <f t="shared" si="684"/>
        <v>0.25</v>
      </c>
      <c r="JL85" s="29"/>
      <c r="JM85" s="38">
        <f t="shared" si="194"/>
        <v>1</v>
      </c>
      <c r="JN85" s="38">
        <f t="shared" si="685"/>
        <v>2.2000000000000002</v>
      </c>
      <c r="JO85" s="47">
        <f t="shared" si="686"/>
        <v>2</v>
      </c>
    </row>
    <row r="86" spans="1:275" x14ac:dyDescent="0.2">
      <c r="A86" s="93" t="s">
        <v>158</v>
      </c>
      <c r="B86" s="35">
        <v>6</v>
      </c>
      <c r="C86" s="35" t="s">
        <v>25</v>
      </c>
      <c r="D86" s="35">
        <v>62</v>
      </c>
      <c r="E86" s="36">
        <v>0.25</v>
      </c>
      <c r="F86" s="32"/>
      <c r="G86" s="94"/>
      <c r="H86" s="94"/>
      <c r="I86" s="94"/>
      <c r="J86" s="94"/>
      <c r="K86" s="99"/>
      <c r="M86" s="94"/>
      <c r="N86" s="94"/>
      <c r="O86" s="100"/>
      <c r="P86" s="32"/>
      <c r="Q86" s="94"/>
      <c r="R86" s="94"/>
      <c r="S86" s="94"/>
      <c r="T86" s="99"/>
      <c r="U86" s="99"/>
      <c r="V86" s="99"/>
      <c r="W86" s="38"/>
      <c r="X86" s="94"/>
      <c r="Y86" s="100"/>
      <c r="Z86" s="32"/>
      <c r="AA86" s="94"/>
      <c r="AB86" s="94"/>
      <c r="AC86" s="94"/>
      <c r="AD86" s="99"/>
      <c r="AE86" s="99"/>
      <c r="AF86" s="99"/>
      <c r="AG86" s="38"/>
      <c r="AH86" s="94"/>
      <c r="AI86" s="100"/>
      <c r="AJ86" s="32"/>
      <c r="AK86" s="94"/>
      <c r="AL86" s="94"/>
      <c r="AM86" s="94"/>
      <c r="AN86" s="99"/>
      <c r="AO86" s="99"/>
      <c r="AP86" s="99"/>
      <c r="AQ86" s="38"/>
      <c r="AR86" s="94"/>
      <c r="AS86" s="100"/>
      <c r="AT86" s="32"/>
      <c r="AU86" s="94"/>
      <c r="AV86" s="94"/>
      <c r="AW86" s="94"/>
      <c r="AX86" s="99"/>
      <c r="AY86" s="99"/>
      <c r="AZ86" s="99"/>
      <c r="BA86" s="38"/>
      <c r="BB86" s="94"/>
      <c r="BC86" s="100"/>
      <c r="BD86" s="32"/>
      <c r="BE86" s="94"/>
      <c r="BF86" s="94"/>
      <c r="BG86" s="94"/>
      <c r="BH86" s="99"/>
      <c r="BI86" s="99"/>
      <c r="BJ86" s="99"/>
      <c r="BK86" s="38"/>
      <c r="BL86" s="94"/>
      <c r="BM86" s="100"/>
      <c r="BN86" s="37">
        <f>BP$18</f>
        <v>8</v>
      </c>
      <c r="BO86" s="38">
        <f t="shared" ref="BO86:BO87" si="687">BQ$18</f>
        <v>30</v>
      </c>
      <c r="BP86" s="98"/>
      <c r="BQ86" s="29">
        <v>40</v>
      </c>
      <c r="BR86" s="38">
        <f t="shared" si="643"/>
        <v>1</v>
      </c>
      <c r="BS86" s="38">
        <f t="shared" si="644"/>
        <v>0.25</v>
      </c>
      <c r="BT86" s="29"/>
      <c r="BU86" s="38">
        <f t="shared" si="144"/>
        <v>1</v>
      </c>
      <c r="BV86" s="38">
        <f t="shared" si="645"/>
        <v>6.2</v>
      </c>
      <c r="BW86" s="47">
        <f t="shared" si="646"/>
        <v>6</v>
      </c>
      <c r="BX86" s="33"/>
      <c r="BY86" s="94"/>
      <c r="BZ86" s="94"/>
      <c r="CA86" s="94"/>
      <c r="CB86" s="99"/>
      <c r="CC86" s="99"/>
      <c r="CD86" s="99"/>
      <c r="CE86" s="38"/>
      <c r="CF86" s="94"/>
      <c r="CG86" s="100"/>
      <c r="CH86" s="37">
        <f>CJ$18</f>
        <v>9</v>
      </c>
      <c r="CI86" s="38">
        <f t="shared" ref="CI86:CI87" si="688">CK$18</f>
        <v>30</v>
      </c>
      <c r="CJ86" s="98"/>
      <c r="CK86" s="29">
        <v>40</v>
      </c>
      <c r="CL86" s="38">
        <f t="shared" si="647"/>
        <v>1</v>
      </c>
      <c r="CM86" s="38">
        <f t="shared" si="648"/>
        <v>0.25</v>
      </c>
      <c r="CN86" s="29"/>
      <c r="CO86" s="38">
        <f t="shared" si="149"/>
        <v>1</v>
      </c>
      <c r="CP86" s="38">
        <f t="shared" si="649"/>
        <v>6.2</v>
      </c>
      <c r="CQ86" s="47">
        <f t="shared" si="650"/>
        <v>6</v>
      </c>
      <c r="CR86" s="32"/>
      <c r="CS86" s="94"/>
      <c r="CT86" s="94"/>
      <c r="CU86" s="94"/>
      <c r="CV86" s="99"/>
      <c r="CW86" s="99"/>
      <c r="CX86" s="99"/>
      <c r="CY86" s="38"/>
      <c r="CZ86" s="94"/>
      <c r="DA86" s="100"/>
      <c r="DB86" s="37">
        <f>DD$18</f>
        <v>10</v>
      </c>
      <c r="DC86" s="38">
        <f t="shared" ref="DC86:DC87" si="689">DE$18</f>
        <v>24</v>
      </c>
      <c r="DD86" s="98"/>
      <c r="DE86" s="29">
        <v>40</v>
      </c>
      <c r="DF86" s="38">
        <f t="shared" si="651"/>
        <v>1</v>
      </c>
      <c r="DG86" s="38">
        <f t="shared" si="652"/>
        <v>0.25</v>
      </c>
      <c r="DH86" s="29"/>
      <c r="DI86" s="38">
        <f t="shared" si="154"/>
        <v>1</v>
      </c>
      <c r="DJ86" s="38">
        <f t="shared" si="653"/>
        <v>6.2</v>
      </c>
      <c r="DK86" s="47">
        <f t="shared" si="654"/>
        <v>6</v>
      </c>
      <c r="DL86" s="33"/>
      <c r="DM86" s="94"/>
      <c r="DN86" s="94"/>
      <c r="DO86" s="94"/>
      <c r="DP86" s="99"/>
      <c r="DQ86" s="99"/>
      <c r="DR86" s="99"/>
      <c r="DS86" s="38"/>
      <c r="DT86" s="94"/>
      <c r="DU86" s="100"/>
      <c r="DV86" s="37">
        <f>DX$18</f>
        <v>11</v>
      </c>
      <c r="DW86" s="38">
        <f t="shared" ref="DW86:DW87" si="690">DY$18</f>
        <v>24</v>
      </c>
      <c r="DX86" s="98"/>
      <c r="DY86" s="29">
        <v>40</v>
      </c>
      <c r="DZ86" s="38">
        <f t="shared" si="655"/>
        <v>1</v>
      </c>
      <c r="EA86" s="38">
        <f t="shared" si="656"/>
        <v>0.25</v>
      </c>
      <c r="EB86" s="29"/>
      <c r="EC86" s="38">
        <f t="shared" si="159"/>
        <v>1</v>
      </c>
      <c r="ED86" s="38">
        <f t="shared" si="657"/>
        <v>6.2</v>
      </c>
      <c r="EE86" s="47">
        <f t="shared" si="658"/>
        <v>6</v>
      </c>
      <c r="EF86" s="32"/>
      <c r="EG86" s="94"/>
      <c r="EH86" s="94"/>
      <c r="EI86" s="94"/>
      <c r="EJ86" s="99"/>
      <c r="EK86" s="99"/>
      <c r="EL86" s="99"/>
      <c r="EM86" s="38"/>
      <c r="EN86" s="94"/>
      <c r="EO86" s="100"/>
      <c r="EP86" s="37">
        <f>ER$18</f>
        <v>12</v>
      </c>
      <c r="EQ86" s="38">
        <f t="shared" ref="EQ86:EQ87" si="691">ES$18</f>
        <v>24</v>
      </c>
      <c r="ER86" s="98"/>
      <c r="ES86" s="29">
        <v>40</v>
      </c>
      <c r="ET86" s="38">
        <f t="shared" si="659"/>
        <v>1</v>
      </c>
      <c r="EU86" s="38">
        <f t="shared" si="660"/>
        <v>0.25</v>
      </c>
      <c r="EV86" s="29"/>
      <c r="EW86" s="38">
        <f t="shared" si="164"/>
        <v>1</v>
      </c>
      <c r="EX86" s="38">
        <f t="shared" si="661"/>
        <v>6.2</v>
      </c>
      <c r="EY86" s="47">
        <f t="shared" si="662"/>
        <v>6</v>
      </c>
      <c r="EZ86" s="33"/>
      <c r="FA86" s="94"/>
      <c r="FB86" s="94"/>
      <c r="FC86" s="94"/>
      <c r="FD86" s="99"/>
      <c r="FE86" s="99"/>
      <c r="FF86" s="99"/>
      <c r="FG86" s="38"/>
      <c r="FH86" s="94"/>
      <c r="FI86" s="100"/>
      <c r="FJ86" s="37">
        <f>FL$18</f>
        <v>13</v>
      </c>
      <c r="FK86" s="38">
        <f t="shared" ref="FK86:FK87" si="692">FM$18</f>
        <v>24</v>
      </c>
      <c r="FL86" s="98"/>
      <c r="FM86" s="29">
        <v>40</v>
      </c>
      <c r="FN86" s="38">
        <f t="shared" si="663"/>
        <v>1</v>
      </c>
      <c r="FO86" s="38">
        <f t="shared" si="664"/>
        <v>0.25</v>
      </c>
      <c r="FP86" s="29"/>
      <c r="FQ86" s="38">
        <f t="shared" si="169"/>
        <v>1</v>
      </c>
      <c r="FR86" s="38">
        <f t="shared" si="665"/>
        <v>6.2</v>
      </c>
      <c r="FS86" s="47">
        <f t="shared" si="666"/>
        <v>6</v>
      </c>
      <c r="FT86" s="32"/>
      <c r="FU86" s="94"/>
      <c r="FV86" s="94"/>
      <c r="FW86" s="94"/>
      <c r="FX86" s="99"/>
      <c r="FY86" s="99"/>
      <c r="FZ86" s="99"/>
      <c r="GA86" s="38"/>
      <c r="GB86" s="94"/>
      <c r="GC86" s="100"/>
      <c r="GD86" s="37">
        <f>GF$18</f>
        <v>14</v>
      </c>
      <c r="GE86" s="38">
        <f t="shared" ref="GE86:GE87" si="693">GG$18</f>
        <v>24</v>
      </c>
      <c r="GF86" s="98"/>
      <c r="GG86" s="29">
        <v>40</v>
      </c>
      <c r="GH86" s="38">
        <f t="shared" si="667"/>
        <v>1</v>
      </c>
      <c r="GI86" s="38">
        <f t="shared" si="668"/>
        <v>0.25</v>
      </c>
      <c r="GJ86" s="29"/>
      <c r="GK86" s="38">
        <f t="shared" si="174"/>
        <v>1</v>
      </c>
      <c r="GL86" s="38">
        <f t="shared" si="669"/>
        <v>6.2</v>
      </c>
      <c r="GM86" s="47">
        <f t="shared" si="670"/>
        <v>6</v>
      </c>
      <c r="GN86" s="33"/>
      <c r="GO86" s="94"/>
      <c r="GP86" s="94"/>
      <c r="GQ86" s="94"/>
      <c r="GR86" s="99"/>
      <c r="GS86" s="99"/>
      <c r="GT86" s="99"/>
      <c r="GU86" s="38"/>
      <c r="GV86" s="94"/>
      <c r="GW86" s="100"/>
      <c r="GX86" s="37">
        <f>GZ$18</f>
        <v>15</v>
      </c>
      <c r="GY86" s="38">
        <f t="shared" ref="GY86:GY87" si="694">HA$18</f>
        <v>24</v>
      </c>
      <c r="GZ86" s="98"/>
      <c r="HA86" s="29">
        <v>40</v>
      </c>
      <c r="HB86" s="38">
        <f t="shared" si="671"/>
        <v>1</v>
      </c>
      <c r="HC86" s="38">
        <f t="shared" si="672"/>
        <v>0.25</v>
      </c>
      <c r="HD86" s="29"/>
      <c r="HE86" s="38">
        <f t="shared" si="179"/>
        <v>1</v>
      </c>
      <c r="HF86" s="38">
        <f t="shared" si="673"/>
        <v>6.2</v>
      </c>
      <c r="HG86" s="47">
        <f t="shared" si="674"/>
        <v>6</v>
      </c>
      <c r="HH86" s="32"/>
      <c r="HI86" s="94"/>
      <c r="HJ86" s="94"/>
      <c r="HK86" s="94"/>
      <c r="HL86" s="99"/>
      <c r="HM86" s="99"/>
      <c r="HN86" s="99"/>
      <c r="HO86" s="38"/>
      <c r="HP86" s="94"/>
      <c r="HQ86" s="100"/>
      <c r="HR86" s="37">
        <f>HT$18</f>
        <v>16</v>
      </c>
      <c r="HS86" s="38">
        <f t="shared" ref="HS86:HS87" si="695">HU$18</f>
        <v>24</v>
      </c>
      <c r="HT86" s="98"/>
      <c r="HU86" s="29">
        <v>40</v>
      </c>
      <c r="HV86" s="38">
        <f t="shared" si="675"/>
        <v>1</v>
      </c>
      <c r="HW86" s="38">
        <f t="shared" si="676"/>
        <v>0.25</v>
      </c>
      <c r="HX86" s="29"/>
      <c r="HY86" s="38">
        <f t="shared" si="184"/>
        <v>1</v>
      </c>
      <c r="HZ86" s="38">
        <f t="shared" si="677"/>
        <v>6.2</v>
      </c>
      <c r="IA86" s="47">
        <f t="shared" si="678"/>
        <v>6</v>
      </c>
      <c r="IB86" s="33"/>
      <c r="IC86" s="94"/>
      <c r="ID86" s="94"/>
      <c r="IE86" s="94"/>
      <c r="IF86" s="99"/>
      <c r="IG86" s="99"/>
      <c r="IH86" s="99"/>
      <c r="II86" s="38"/>
      <c r="IJ86" s="94"/>
      <c r="IK86" s="100"/>
      <c r="IL86" s="37">
        <f>IN$18</f>
        <v>17</v>
      </c>
      <c r="IM86" s="38">
        <f t="shared" ref="IM86:IM87" si="696">IO$18</f>
        <v>24</v>
      </c>
      <c r="IN86" s="98"/>
      <c r="IO86" s="29">
        <v>40</v>
      </c>
      <c r="IP86" s="38">
        <f t="shared" si="679"/>
        <v>1</v>
      </c>
      <c r="IQ86" s="38">
        <f t="shared" si="680"/>
        <v>0.25</v>
      </c>
      <c r="IR86" s="29"/>
      <c r="IS86" s="38">
        <f t="shared" si="189"/>
        <v>1</v>
      </c>
      <c r="IT86" s="38">
        <f t="shared" si="681"/>
        <v>6.2</v>
      </c>
      <c r="IU86" s="47">
        <f t="shared" si="682"/>
        <v>6</v>
      </c>
      <c r="IV86" s="32"/>
      <c r="IW86" s="94"/>
      <c r="IX86" s="94"/>
      <c r="IY86" s="94"/>
      <c r="IZ86" s="99"/>
      <c r="JA86" s="99"/>
      <c r="JB86" s="99"/>
      <c r="JC86" s="38"/>
      <c r="JD86" s="94"/>
      <c r="JE86" s="100"/>
      <c r="JF86" s="37">
        <f>JH$18</f>
        <v>18</v>
      </c>
      <c r="JG86" s="38">
        <f t="shared" ref="JG86:JG87" si="697">JI$18</f>
        <v>24</v>
      </c>
      <c r="JH86" s="98"/>
      <c r="JI86" s="29">
        <v>40</v>
      </c>
      <c r="JJ86" s="38">
        <f t="shared" si="683"/>
        <v>1</v>
      </c>
      <c r="JK86" s="38">
        <f t="shared" si="684"/>
        <v>0.25</v>
      </c>
      <c r="JL86" s="29"/>
      <c r="JM86" s="38">
        <f t="shared" si="194"/>
        <v>1</v>
      </c>
      <c r="JN86" s="38">
        <f t="shared" si="685"/>
        <v>6.2</v>
      </c>
      <c r="JO86" s="47">
        <f t="shared" si="686"/>
        <v>6</v>
      </c>
    </row>
    <row r="87" spans="1:275" x14ac:dyDescent="0.2">
      <c r="A87" s="93" t="s">
        <v>172</v>
      </c>
      <c r="B87" s="35">
        <v>4</v>
      </c>
      <c r="C87" s="35" t="s">
        <v>27</v>
      </c>
      <c r="D87" s="35">
        <v>120</v>
      </c>
      <c r="E87" s="36">
        <v>0.5</v>
      </c>
      <c r="F87" s="32"/>
      <c r="G87" s="94"/>
      <c r="H87" s="94"/>
      <c r="I87" s="94"/>
      <c r="J87" s="94"/>
      <c r="K87" s="99"/>
      <c r="M87" s="94"/>
      <c r="N87" s="94"/>
      <c r="O87" s="100"/>
      <c r="P87" s="32"/>
      <c r="Q87" s="94"/>
      <c r="R87" s="94"/>
      <c r="S87" s="94"/>
      <c r="T87" s="99"/>
      <c r="U87" s="99"/>
      <c r="V87" s="99"/>
      <c r="W87" s="38"/>
      <c r="X87" s="94"/>
      <c r="Y87" s="100"/>
      <c r="Z87" s="32"/>
      <c r="AA87" s="94"/>
      <c r="AB87" s="94"/>
      <c r="AC87" s="94"/>
      <c r="AD87" s="99"/>
      <c r="AE87" s="99"/>
      <c r="AF87" s="99"/>
      <c r="AG87" s="38"/>
      <c r="AH87" s="94"/>
      <c r="AI87" s="100"/>
      <c r="AJ87" s="32"/>
      <c r="AK87" s="94"/>
      <c r="AL87" s="94"/>
      <c r="AM87" s="94"/>
      <c r="AN87" s="99"/>
      <c r="AO87" s="99"/>
      <c r="AP87" s="99"/>
      <c r="AQ87" s="38"/>
      <c r="AR87" s="94"/>
      <c r="AS87" s="100"/>
      <c r="AT87" s="32"/>
      <c r="AU87" s="94"/>
      <c r="AV87" s="94"/>
      <c r="AW87" s="94"/>
      <c r="AX87" s="99"/>
      <c r="AY87" s="99"/>
      <c r="AZ87" s="99"/>
      <c r="BA87" s="38"/>
      <c r="BB87" s="94"/>
      <c r="BC87" s="100"/>
      <c r="BD87" s="32"/>
      <c r="BE87" s="94"/>
      <c r="BF87" s="94"/>
      <c r="BG87" s="94"/>
      <c r="BH87" s="99"/>
      <c r="BI87" s="99"/>
      <c r="BJ87" s="99"/>
      <c r="BK87" s="38"/>
      <c r="BL87" s="94"/>
      <c r="BM87" s="100"/>
      <c r="BN87" s="37">
        <f>BP$18</f>
        <v>8</v>
      </c>
      <c r="BO87" s="38">
        <f t="shared" si="687"/>
        <v>30</v>
      </c>
      <c r="BP87" s="98"/>
      <c r="BQ87" s="29">
        <v>40</v>
      </c>
      <c r="BR87" s="38">
        <f t="shared" si="643"/>
        <v>1</v>
      </c>
      <c r="BS87" s="38">
        <f t="shared" si="644"/>
        <v>0.5</v>
      </c>
      <c r="BT87" s="29"/>
      <c r="BU87" s="38">
        <f t="shared" si="144"/>
        <v>1</v>
      </c>
      <c r="BV87" s="38">
        <f t="shared" si="645"/>
        <v>12</v>
      </c>
      <c r="BW87" s="47">
        <f t="shared" si="646"/>
        <v>0</v>
      </c>
      <c r="BX87" s="33"/>
      <c r="BY87" s="94"/>
      <c r="BZ87" s="94"/>
      <c r="CA87" s="94"/>
      <c r="CB87" s="99"/>
      <c r="CC87" s="99"/>
      <c r="CD87" s="99"/>
      <c r="CE87" s="38"/>
      <c r="CF87" s="94"/>
      <c r="CG87" s="100"/>
      <c r="CH87" s="37">
        <f>CJ$18</f>
        <v>9</v>
      </c>
      <c r="CI87" s="38">
        <f t="shared" si="688"/>
        <v>30</v>
      </c>
      <c r="CJ87" s="98"/>
      <c r="CK87" s="29">
        <v>40</v>
      </c>
      <c r="CL87" s="38">
        <f t="shared" si="647"/>
        <v>1</v>
      </c>
      <c r="CM87" s="38">
        <f t="shared" si="648"/>
        <v>0.5</v>
      </c>
      <c r="CN87" s="29"/>
      <c r="CO87" s="38">
        <f t="shared" si="149"/>
        <v>1</v>
      </c>
      <c r="CP87" s="38">
        <f t="shared" si="649"/>
        <v>12</v>
      </c>
      <c r="CQ87" s="47">
        <f t="shared" si="650"/>
        <v>0</v>
      </c>
      <c r="CR87" s="32"/>
      <c r="CS87" s="94"/>
      <c r="CT87" s="94"/>
      <c r="CU87" s="94"/>
      <c r="CV87" s="99"/>
      <c r="CW87" s="99"/>
      <c r="CX87" s="99"/>
      <c r="CY87" s="38"/>
      <c r="CZ87" s="94"/>
      <c r="DA87" s="100"/>
      <c r="DB87" s="37">
        <f>DD$18</f>
        <v>10</v>
      </c>
      <c r="DC87" s="38">
        <f t="shared" si="689"/>
        <v>24</v>
      </c>
      <c r="DD87" s="98"/>
      <c r="DE87" s="29">
        <v>40</v>
      </c>
      <c r="DF87" s="38">
        <f t="shared" si="651"/>
        <v>1</v>
      </c>
      <c r="DG87" s="38">
        <f t="shared" si="652"/>
        <v>0.5</v>
      </c>
      <c r="DH87" s="29"/>
      <c r="DI87" s="38">
        <f t="shared" si="154"/>
        <v>1</v>
      </c>
      <c r="DJ87" s="38">
        <f t="shared" si="653"/>
        <v>12</v>
      </c>
      <c r="DK87" s="47">
        <f t="shared" si="654"/>
        <v>0</v>
      </c>
      <c r="DL87" s="33"/>
      <c r="DM87" s="94"/>
      <c r="DN87" s="94"/>
      <c r="DO87" s="94"/>
      <c r="DP87" s="99"/>
      <c r="DQ87" s="99"/>
      <c r="DR87" s="99"/>
      <c r="DS87" s="38"/>
      <c r="DT87" s="94"/>
      <c r="DU87" s="100"/>
      <c r="DV87" s="37">
        <f>DX$18</f>
        <v>11</v>
      </c>
      <c r="DW87" s="38">
        <f t="shared" si="690"/>
        <v>24</v>
      </c>
      <c r="DX87" s="98"/>
      <c r="DY87" s="29">
        <v>40</v>
      </c>
      <c r="DZ87" s="38">
        <f t="shared" si="655"/>
        <v>1</v>
      </c>
      <c r="EA87" s="38">
        <f t="shared" si="656"/>
        <v>0.5</v>
      </c>
      <c r="EB87" s="29"/>
      <c r="EC87" s="38">
        <f t="shared" si="159"/>
        <v>1</v>
      </c>
      <c r="ED87" s="38">
        <f t="shared" si="657"/>
        <v>12</v>
      </c>
      <c r="EE87" s="47">
        <f t="shared" si="658"/>
        <v>0</v>
      </c>
      <c r="EF87" s="32"/>
      <c r="EG87" s="94"/>
      <c r="EH87" s="94"/>
      <c r="EI87" s="94"/>
      <c r="EJ87" s="99"/>
      <c r="EK87" s="99"/>
      <c r="EL87" s="99"/>
      <c r="EM87" s="38"/>
      <c r="EN87" s="94"/>
      <c r="EO87" s="100"/>
      <c r="EP87" s="37">
        <f>ER$18</f>
        <v>12</v>
      </c>
      <c r="EQ87" s="38">
        <f t="shared" si="691"/>
        <v>24</v>
      </c>
      <c r="ER87" s="98"/>
      <c r="ES87" s="29">
        <v>40</v>
      </c>
      <c r="ET87" s="38">
        <f t="shared" si="659"/>
        <v>1</v>
      </c>
      <c r="EU87" s="38">
        <f t="shared" si="660"/>
        <v>0.5</v>
      </c>
      <c r="EV87" s="29"/>
      <c r="EW87" s="38">
        <f t="shared" si="164"/>
        <v>1</v>
      </c>
      <c r="EX87" s="38">
        <f t="shared" si="661"/>
        <v>12</v>
      </c>
      <c r="EY87" s="47">
        <f t="shared" si="662"/>
        <v>0</v>
      </c>
      <c r="EZ87" s="33"/>
      <c r="FA87" s="94"/>
      <c r="FB87" s="94"/>
      <c r="FC87" s="94"/>
      <c r="FD87" s="99"/>
      <c r="FE87" s="99"/>
      <c r="FF87" s="99"/>
      <c r="FG87" s="38"/>
      <c r="FH87" s="94"/>
      <c r="FI87" s="100"/>
      <c r="FJ87" s="37">
        <f>FL$18</f>
        <v>13</v>
      </c>
      <c r="FK87" s="38">
        <f t="shared" si="692"/>
        <v>24</v>
      </c>
      <c r="FL87" s="98"/>
      <c r="FM87" s="29">
        <v>40</v>
      </c>
      <c r="FN87" s="38">
        <f t="shared" si="663"/>
        <v>1</v>
      </c>
      <c r="FO87" s="38">
        <f t="shared" si="664"/>
        <v>0.5</v>
      </c>
      <c r="FP87" s="29"/>
      <c r="FQ87" s="38">
        <f t="shared" si="169"/>
        <v>1</v>
      </c>
      <c r="FR87" s="38">
        <f t="shared" si="665"/>
        <v>12</v>
      </c>
      <c r="FS87" s="47">
        <f t="shared" si="666"/>
        <v>0</v>
      </c>
      <c r="FT87" s="32"/>
      <c r="FU87" s="94"/>
      <c r="FV87" s="94"/>
      <c r="FW87" s="94"/>
      <c r="FX87" s="99"/>
      <c r="FY87" s="99"/>
      <c r="FZ87" s="99"/>
      <c r="GA87" s="38"/>
      <c r="GB87" s="94"/>
      <c r="GC87" s="100"/>
      <c r="GD87" s="37">
        <f>GF$18</f>
        <v>14</v>
      </c>
      <c r="GE87" s="38">
        <f t="shared" si="693"/>
        <v>24</v>
      </c>
      <c r="GF87" s="98"/>
      <c r="GG87" s="29">
        <v>40</v>
      </c>
      <c r="GH87" s="38">
        <f t="shared" si="667"/>
        <v>1</v>
      </c>
      <c r="GI87" s="38">
        <f t="shared" si="668"/>
        <v>0.5</v>
      </c>
      <c r="GJ87" s="29"/>
      <c r="GK87" s="38">
        <f t="shared" si="174"/>
        <v>1</v>
      </c>
      <c r="GL87" s="38">
        <f t="shared" si="669"/>
        <v>12</v>
      </c>
      <c r="GM87" s="47">
        <f t="shared" si="670"/>
        <v>0</v>
      </c>
      <c r="GN87" s="33"/>
      <c r="GO87" s="94"/>
      <c r="GP87" s="94"/>
      <c r="GQ87" s="94"/>
      <c r="GR87" s="99"/>
      <c r="GS87" s="99"/>
      <c r="GT87" s="99"/>
      <c r="GU87" s="38"/>
      <c r="GV87" s="94"/>
      <c r="GW87" s="100"/>
      <c r="GX87" s="37">
        <f>GZ$18</f>
        <v>15</v>
      </c>
      <c r="GY87" s="38">
        <f t="shared" si="694"/>
        <v>24</v>
      </c>
      <c r="GZ87" s="98"/>
      <c r="HA87" s="29">
        <v>40</v>
      </c>
      <c r="HB87" s="38">
        <f t="shared" si="671"/>
        <v>1</v>
      </c>
      <c r="HC87" s="38">
        <f t="shared" si="672"/>
        <v>0.5</v>
      </c>
      <c r="HD87" s="29"/>
      <c r="HE87" s="38">
        <f t="shared" si="179"/>
        <v>1</v>
      </c>
      <c r="HF87" s="38">
        <f t="shared" si="673"/>
        <v>12</v>
      </c>
      <c r="HG87" s="47">
        <f t="shared" si="674"/>
        <v>0</v>
      </c>
      <c r="HH87" s="32"/>
      <c r="HI87" s="94"/>
      <c r="HJ87" s="94"/>
      <c r="HK87" s="94"/>
      <c r="HL87" s="99"/>
      <c r="HM87" s="99"/>
      <c r="HN87" s="99"/>
      <c r="HO87" s="38"/>
      <c r="HP87" s="94"/>
      <c r="HQ87" s="100"/>
      <c r="HR87" s="37">
        <f>HT$18</f>
        <v>16</v>
      </c>
      <c r="HS87" s="38">
        <f t="shared" si="695"/>
        <v>24</v>
      </c>
      <c r="HT87" s="98"/>
      <c r="HU87" s="29">
        <v>40</v>
      </c>
      <c r="HV87" s="38">
        <f t="shared" si="675"/>
        <v>1</v>
      </c>
      <c r="HW87" s="38">
        <f t="shared" si="676"/>
        <v>0.5</v>
      </c>
      <c r="HX87" s="29"/>
      <c r="HY87" s="38">
        <f t="shared" si="184"/>
        <v>1</v>
      </c>
      <c r="HZ87" s="38">
        <f t="shared" si="677"/>
        <v>12</v>
      </c>
      <c r="IA87" s="47">
        <f t="shared" si="678"/>
        <v>0</v>
      </c>
      <c r="IB87" s="33"/>
      <c r="IC87" s="94"/>
      <c r="ID87" s="94"/>
      <c r="IE87" s="94"/>
      <c r="IF87" s="99"/>
      <c r="IG87" s="99"/>
      <c r="IH87" s="99"/>
      <c r="II87" s="38"/>
      <c r="IJ87" s="94"/>
      <c r="IK87" s="100"/>
      <c r="IL87" s="37">
        <f>IN$18</f>
        <v>17</v>
      </c>
      <c r="IM87" s="38">
        <f t="shared" si="696"/>
        <v>24</v>
      </c>
      <c r="IN87" s="98"/>
      <c r="IO87" s="29">
        <v>40</v>
      </c>
      <c r="IP87" s="38">
        <f t="shared" si="679"/>
        <v>1</v>
      </c>
      <c r="IQ87" s="38">
        <f t="shared" si="680"/>
        <v>0.5</v>
      </c>
      <c r="IR87" s="29"/>
      <c r="IS87" s="38">
        <f t="shared" si="189"/>
        <v>1</v>
      </c>
      <c r="IT87" s="38">
        <f t="shared" si="681"/>
        <v>12</v>
      </c>
      <c r="IU87" s="47">
        <f t="shared" si="682"/>
        <v>0</v>
      </c>
      <c r="IV87" s="32"/>
      <c r="IW87" s="94"/>
      <c r="IX87" s="94"/>
      <c r="IY87" s="94"/>
      <c r="IZ87" s="99"/>
      <c r="JA87" s="99"/>
      <c r="JB87" s="99"/>
      <c r="JC87" s="38"/>
      <c r="JD87" s="94"/>
      <c r="JE87" s="100"/>
      <c r="JF87" s="37">
        <f>JH$18</f>
        <v>18</v>
      </c>
      <c r="JG87" s="38">
        <f t="shared" si="697"/>
        <v>24</v>
      </c>
      <c r="JH87" s="98"/>
      <c r="JI87" s="29">
        <v>40</v>
      </c>
      <c r="JJ87" s="38">
        <f t="shared" si="683"/>
        <v>1</v>
      </c>
      <c r="JK87" s="38">
        <f t="shared" si="684"/>
        <v>0.5</v>
      </c>
      <c r="JL87" s="29"/>
      <c r="JM87" s="38">
        <f t="shared" si="194"/>
        <v>1</v>
      </c>
      <c r="JN87" s="38">
        <f t="shared" si="685"/>
        <v>12</v>
      </c>
      <c r="JO87" s="47">
        <f t="shared" si="686"/>
        <v>0</v>
      </c>
    </row>
    <row r="88" spans="1:275" x14ac:dyDescent="0.2">
      <c r="A88" s="93"/>
      <c r="B88" s="35"/>
      <c r="C88" s="35"/>
      <c r="D88" s="35"/>
      <c r="E88" s="36"/>
      <c r="F88" s="37"/>
      <c r="G88" s="38"/>
      <c r="H88" s="38"/>
      <c r="I88" s="94"/>
      <c r="K88" s="34">
        <f t="shared" si="131"/>
        <v>0</v>
      </c>
      <c r="M88" s="38"/>
      <c r="N88" s="38"/>
      <c r="P88" s="37"/>
      <c r="Q88" s="38"/>
      <c r="R88" s="38"/>
      <c r="S88" s="94"/>
      <c r="U88" s="34">
        <f t="shared" ref="U88:U102" si="698">T88*$E88</f>
        <v>0</v>
      </c>
      <c r="W88" s="38"/>
      <c r="X88" s="38"/>
      <c r="Z88" s="37"/>
      <c r="AA88" s="38"/>
      <c r="AB88" s="38"/>
      <c r="AC88" s="94"/>
      <c r="AE88" s="34">
        <f t="shared" ref="AE88:AE102" si="699">AD88*$E88</f>
        <v>0</v>
      </c>
      <c r="AG88" s="38"/>
      <c r="AH88" s="38"/>
      <c r="AJ88" s="37"/>
      <c r="AK88" s="38"/>
      <c r="AL88" s="38"/>
      <c r="AM88" s="94"/>
      <c r="AO88" s="34">
        <f t="shared" ref="AO88:AO102" si="700">AN88*$E88</f>
        <v>0</v>
      </c>
      <c r="AQ88" s="38"/>
      <c r="AR88" s="38"/>
      <c r="AT88" s="37"/>
      <c r="AU88" s="38"/>
      <c r="AV88" s="38"/>
      <c r="AW88" s="94"/>
      <c r="AY88" s="34">
        <f t="shared" ref="AY88:AY102" si="701">AX88*$E88</f>
        <v>0</v>
      </c>
      <c r="BA88" s="38"/>
      <c r="BB88" s="38"/>
      <c r="BD88" s="37"/>
      <c r="BE88" s="38"/>
      <c r="BF88" s="38"/>
      <c r="BG88" s="94"/>
      <c r="BI88" s="34">
        <f t="shared" ref="BI88:BI102" si="702">BH88*$E88</f>
        <v>0</v>
      </c>
      <c r="BK88" s="38"/>
      <c r="BL88" s="38"/>
      <c r="BN88" s="37"/>
      <c r="BO88" s="38"/>
      <c r="BP88" s="38"/>
      <c r="BQ88" s="94"/>
      <c r="BS88" s="34">
        <f t="shared" si="644"/>
        <v>0</v>
      </c>
      <c r="BU88" s="38"/>
      <c r="BV88" s="38"/>
      <c r="BW88" s="39"/>
      <c r="BX88" s="41"/>
      <c r="BY88" s="38"/>
      <c r="BZ88" s="38"/>
      <c r="CA88" s="94"/>
      <c r="CC88" s="34">
        <f t="shared" ref="CC88:CC102" si="703">CB88*$E88</f>
        <v>0</v>
      </c>
      <c r="CE88" s="38"/>
      <c r="CF88" s="38"/>
      <c r="CH88" s="37"/>
      <c r="CI88" s="38"/>
      <c r="CJ88" s="38"/>
      <c r="CK88" s="94"/>
      <c r="CM88" s="34">
        <f t="shared" si="648"/>
        <v>0</v>
      </c>
      <c r="CO88" s="38"/>
      <c r="CP88" s="38"/>
      <c r="CR88" s="37"/>
      <c r="CS88" s="38"/>
      <c r="CT88" s="38"/>
      <c r="CU88" s="94"/>
      <c r="CW88" s="34">
        <f t="shared" ref="CW88:CW102" si="704">CV88*$E88</f>
        <v>0</v>
      </c>
      <c r="CY88" s="38"/>
      <c r="CZ88" s="38"/>
      <c r="DB88" s="37"/>
      <c r="DC88" s="38"/>
      <c r="DD88" s="38"/>
      <c r="DE88" s="94"/>
      <c r="DG88" s="34">
        <f t="shared" si="652"/>
        <v>0</v>
      </c>
      <c r="DI88" s="38"/>
      <c r="DJ88" s="38"/>
      <c r="DK88" s="39"/>
      <c r="DL88" s="41"/>
      <c r="DM88" s="38"/>
      <c r="DN88" s="38"/>
      <c r="DO88" s="94"/>
      <c r="DQ88" s="34">
        <f t="shared" ref="DQ88:DQ102" si="705">DP88*$E88</f>
        <v>0</v>
      </c>
      <c r="DS88" s="38"/>
      <c r="DT88" s="38"/>
      <c r="DV88" s="37"/>
      <c r="DW88" s="38"/>
      <c r="DX88" s="38"/>
      <c r="DY88" s="94"/>
      <c r="EA88" s="34">
        <f t="shared" si="656"/>
        <v>0</v>
      </c>
      <c r="EC88" s="38"/>
      <c r="ED88" s="38"/>
      <c r="EF88" s="37"/>
      <c r="EG88" s="38"/>
      <c r="EH88" s="38"/>
      <c r="EI88" s="94"/>
      <c r="EK88" s="34">
        <f t="shared" ref="EK88:EK102" si="706">EJ88*$E88</f>
        <v>0</v>
      </c>
      <c r="EM88" s="38"/>
      <c r="EN88" s="38"/>
      <c r="EP88" s="37"/>
      <c r="EQ88" s="38"/>
      <c r="ER88" s="38"/>
      <c r="ES88" s="94"/>
      <c r="EU88" s="34">
        <f t="shared" si="660"/>
        <v>0</v>
      </c>
      <c r="EW88" s="38"/>
      <c r="EX88" s="38"/>
      <c r="EY88" s="39"/>
      <c r="EZ88" s="41"/>
      <c r="FA88" s="38"/>
      <c r="FB88" s="38"/>
      <c r="FC88" s="94"/>
      <c r="FE88" s="34">
        <f t="shared" ref="FE88:FE102" si="707">FD88*$E88</f>
        <v>0</v>
      </c>
      <c r="FG88" s="38"/>
      <c r="FH88" s="38"/>
      <c r="FJ88" s="37"/>
      <c r="FK88" s="38"/>
      <c r="FL88" s="38"/>
      <c r="FM88" s="94"/>
      <c r="FO88" s="34">
        <f t="shared" si="664"/>
        <v>0</v>
      </c>
      <c r="FQ88" s="38"/>
      <c r="FR88" s="38"/>
      <c r="FT88" s="37"/>
      <c r="FU88" s="38"/>
      <c r="FV88" s="38"/>
      <c r="FW88" s="94"/>
      <c r="FY88" s="34">
        <f t="shared" ref="FY88:FY102" si="708">FX88*$E88</f>
        <v>0</v>
      </c>
      <c r="GA88" s="38"/>
      <c r="GB88" s="38"/>
      <c r="GD88" s="37"/>
      <c r="GE88" s="38"/>
      <c r="GF88" s="38"/>
      <c r="GG88" s="94"/>
      <c r="GI88" s="34">
        <f t="shared" si="668"/>
        <v>0</v>
      </c>
      <c r="GK88" s="38"/>
      <c r="GL88" s="38"/>
      <c r="GM88" s="39"/>
      <c r="GN88" s="41"/>
      <c r="GO88" s="38"/>
      <c r="GP88" s="38"/>
      <c r="GQ88" s="94"/>
      <c r="GS88" s="34">
        <f t="shared" ref="GS88:GS102" si="709">GR88*$E88</f>
        <v>0</v>
      </c>
      <c r="GU88" s="38"/>
      <c r="GV88" s="38"/>
      <c r="GX88" s="37"/>
      <c r="GY88" s="38"/>
      <c r="GZ88" s="38"/>
      <c r="HA88" s="94"/>
      <c r="HC88" s="34">
        <f t="shared" si="672"/>
        <v>0</v>
      </c>
      <c r="HE88" s="38"/>
      <c r="HF88" s="38"/>
      <c r="HH88" s="37"/>
      <c r="HI88" s="38"/>
      <c r="HJ88" s="38"/>
      <c r="HK88" s="94"/>
      <c r="HM88" s="34">
        <f t="shared" ref="HM88:HM102" si="710">HL88*$E88</f>
        <v>0</v>
      </c>
      <c r="HO88" s="38"/>
      <c r="HP88" s="38"/>
      <c r="HR88" s="37"/>
      <c r="HS88" s="38"/>
      <c r="HT88" s="38"/>
      <c r="HU88" s="94"/>
      <c r="HW88" s="34">
        <f t="shared" si="676"/>
        <v>0</v>
      </c>
      <c r="HY88" s="38"/>
      <c r="HZ88" s="38"/>
      <c r="IA88" s="39"/>
      <c r="IB88" s="41"/>
      <c r="IC88" s="38"/>
      <c r="ID88" s="38"/>
      <c r="IE88" s="94"/>
      <c r="IG88" s="34">
        <f t="shared" ref="IG88:IG102" si="711">IF88*$E88</f>
        <v>0</v>
      </c>
      <c r="II88" s="38"/>
      <c r="IJ88" s="38"/>
      <c r="IL88" s="37"/>
      <c r="IM88" s="38"/>
      <c r="IN88" s="38"/>
      <c r="IO88" s="94"/>
      <c r="IQ88" s="34">
        <f t="shared" si="680"/>
        <v>0</v>
      </c>
      <c r="IS88" s="38"/>
      <c r="IT88" s="38"/>
      <c r="IV88" s="37"/>
      <c r="IW88" s="38"/>
      <c r="IX88" s="38"/>
      <c r="IY88" s="94"/>
      <c r="JA88" s="34">
        <f t="shared" ref="JA88:JA102" si="712">IZ88*$E88</f>
        <v>0</v>
      </c>
      <c r="JC88" s="38"/>
      <c r="JD88" s="38"/>
      <c r="JF88" s="37"/>
      <c r="JG88" s="38"/>
      <c r="JH88" s="38"/>
      <c r="JI88" s="94"/>
      <c r="JK88" s="34">
        <f t="shared" si="684"/>
        <v>0</v>
      </c>
      <c r="JM88" s="38"/>
      <c r="JN88" s="38"/>
    </row>
    <row r="89" spans="1:275" x14ac:dyDescent="0.2">
      <c r="A89" s="2" t="s">
        <v>81</v>
      </c>
      <c r="B89" s="35"/>
      <c r="C89" s="35"/>
      <c r="D89" s="35"/>
      <c r="E89" s="36"/>
      <c r="F89" s="37"/>
      <c r="G89" s="38"/>
      <c r="H89" s="38"/>
      <c r="I89" s="96"/>
      <c r="K89" s="34">
        <f t="shared" si="131"/>
        <v>0</v>
      </c>
      <c r="L89" s="40"/>
      <c r="M89" s="38"/>
      <c r="N89" s="38"/>
      <c r="P89" s="37"/>
      <c r="Q89" s="38"/>
      <c r="R89" s="38"/>
      <c r="S89" s="96"/>
      <c r="U89" s="34">
        <f t="shared" si="698"/>
        <v>0</v>
      </c>
      <c r="V89" s="40"/>
      <c r="W89" s="38"/>
      <c r="X89" s="38"/>
      <c r="Z89" s="37"/>
      <c r="AA89" s="38"/>
      <c r="AB89" s="38"/>
      <c r="AC89" s="96"/>
      <c r="AE89" s="34">
        <f t="shared" si="699"/>
        <v>0</v>
      </c>
      <c r="AF89" s="40"/>
      <c r="AG89" s="38"/>
      <c r="AH89" s="38"/>
      <c r="AJ89" s="37"/>
      <c r="AK89" s="38"/>
      <c r="AL89" s="38"/>
      <c r="AM89" s="96"/>
      <c r="AO89" s="34">
        <f t="shared" si="700"/>
        <v>0</v>
      </c>
      <c r="AP89" s="40"/>
      <c r="AQ89" s="38"/>
      <c r="AR89" s="38"/>
      <c r="AT89" s="37"/>
      <c r="AU89" s="38"/>
      <c r="AV89" s="38"/>
      <c r="AW89" s="96"/>
      <c r="AY89" s="34">
        <f t="shared" si="701"/>
        <v>0</v>
      </c>
      <c r="AZ89" s="40"/>
      <c r="BA89" s="38"/>
      <c r="BB89" s="38"/>
      <c r="BD89" s="37"/>
      <c r="BE89" s="38"/>
      <c r="BF89" s="38"/>
      <c r="BG89" s="96"/>
      <c r="BI89" s="34">
        <f t="shared" si="702"/>
        <v>0</v>
      </c>
      <c r="BJ89" s="40"/>
      <c r="BK89" s="38"/>
      <c r="BL89" s="38"/>
      <c r="BN89" s="37"/>
      <c r="BO89" s="38"/>
      <c r="BP89" s="38"/>
      <c r="BQ89" s="96"/>
      <c r="BS89" s="34">
        <f t="shared" si="644"/>
        <v>0</v>
      </c>
      <c r="BT89" s="40"/>
      <c r="BU89" s="38"/>
      <c r="BV89" s="38"/>
      <c r="BW89" s="39"/>
      <c r="BX89" s="41"/>
      <c r="BY89" s="38"/>
      <c r="BZ89" s="38"/>
      <c r="CA89" s="96"/>
      <c r="CC89" s="34">
        <f t="shared" si="703"/>
        <v>0</v>
      </c>
      <c r="CD89" s="40"/>
      <c r="CE89" s="38"/>
      <c r="CF89" s="38"/>
      <c r="CH89" s="37"/>
      <c r="CI89" s="38"/>
      <c r="CJ89" s="38"/>
      <c r="CK89" s="96"/>
      <c r="CM89" s="34">
        <f t="shared" si="648"/>
        <v>0</v>
      </c>
      <c r="CN89" s="40"/>
      <c r="CO89" s="38"/>
      <c r="CP89" s="38"/>
      <c r="CR89" s="37"/>
      <c r="CS89" s="38"/>
      <c r="CT89" s="38"/>
      <c r="CU89" s="96"/>
      <c r="CW89" s="34">
        <f t="shared" si="704"/>
        <v>0</v>
      </c>
      <c r="CX89" s="40"/>
      <c r="CY89" s="38"/>
      <c r="CZ89" s="38"/>
      <c r="DB89" s="37"/>
      <c r="DC89" s="38"/>
      <c r="DD89" s="38"/>
      <c r="DE89" s="96"/>
      <c r="DG89" s="34">
        <f t="shared" si="652"/>
        <v>0</v>
      </c>
      <c r="DH89" s="40"/>
      <c r="DI89" s="38"/>
      <c r="DJ89" s="38"/>
      <c r="DK89" s="39"/>
      <c r="DL89" s="41"/>
      <c r="DM89" s="38"/>
      <c r="DN89" s="38"/>
      <c r="DO89" s="96"/>
      <c r="DQ89" s="34">
        <f t="shared" si="705"/>
        <v>0</v>
      </c>
      <c r="DR89" s="40"/>
      <c r="DS89" s="38"/>
      <c r="DT89" s="38"/>
      <c r="DV89" s="37"/>
      <c r="DW89" s="38"/>
      <c r="DX89" s="38"/>
      <c r="DY89" s="96"/>
      <c r="EA89" s="34">
        <f t="shared" si="656"/>
        <v>0</v>
      </c>
      <c r="EB89" s="40"/>
      <c r="EC89" s="38"/>
      <c r="ED89" s="38"/>
      <c r="EF89" s="37"/>
      <c r="EG89" s="38"/>
      <c r="EH89" s="38"/>
      <c r="EI89" s="96"/>
      <c r="EK89" s="34">
        <f t="shared" si="706"/>
        <v>0</v>
      </c>
      <c r="EL89" s="40"/>
      <c r="EM89" s="38"/>
      <c r="EN89" s="38"/>
      <c r="EP89" s="37"/>
      <c r="EQ89" s="38"/>
      <c r="ER89" s="38"/>
      <c r="ES89" s="96"/>
      <c r="EU89" s="34">
        <f t="shared" si="660"/>
        <v>0</v>
      </c>
      <c r="EV89" s="40"/>
      <c r="EW89" s="38"/>
      <c r="EX89" s="38"/>
      <c r="EY89" s="39"/>
      <c r="EZ89" s="41"/>
      <c r="FA89" s="38"/>
      <c r="FB89" s="38"/>
      <c r="FC89" s="96"/>
      <c r="FE89" s="34">
        <f t="shared" si="707"/>
        <v>0</v>
      </c>
      <c r="FF89" s="40"/>
      <c r="FG89" s="38"/>
      <c r="FH89" s="38"/>
      <c r="FJ89" s="37"/>
      <c r="FK89" s="38"/>
      <c r="FL89" s="38"/>
      <c r="FM89" s="96"/>
      <c r="FO89" s="34">
        <f t="shared" si="664"/>
        <v>0</v>
      </c>
      <c r="FP89" s="40"/>
      <c r="FQ89" s="38"/>
      <c r="FR89" s="38"/>
      <c r="FT89" s="37"/>
      <c r="FU89" s="38"/>
      <c r="FV89" s="38"/>
      <c r="FW89" s="96"/>
      <c r="FY89" s="34">
        <f t="shared" si="708"/>
        <v>0</v>
      </c>
      <c r="FZ89" s="40"/>
      <c r="GA89" s="38"/>
      <c r="GB89" s="38"/>
      <c r="GD89" s="37"/>
      <c r="GE89" s="38"/>
      <c r="GF89" s="38"/>
      <c r="GG89" s="96"/>
      <c r="GI89" s="34">
        <f t="shared" si="668"/>
        <v>0</v>
      </c>
      <c r="GJ89" s="40"/>
      <c r="GK89" s="38"/>
      <c r="GL89" s="38"/>
      <c r="GM89" s="39"/>
      <c r="GN89" s="41"/>
      <c r="GO89" s="38"/>
      <c r="GP89" s="38"/>
      <c r="GQ89" s="96"/>
      <c r="GS89" s="34">
        <f t="shared" si="709"/>
        <v>0</v>
      </c>
      <c r="GT89" s="40"/>
      <c r="GU89" s="38"/>
      <c r="GV89" s="38"/>
      <c r="GX89" s="37"/>
      <c r="GY89" s="38"/>
      <c r="GZ89" s="38"/>
      <c r="HA89" s="96"/>
      <c r="HC89" s="34">
        <f t="shared" si="672"/>
        <v>0</v>
      </c>
      <c r="HD89" s="40"/>
      <c r="HE89" s="38"/>
      <c r="HF89" s="38"/>
      <c r="HH89" s="37"/>
      <c r="HI89" s="38"/>
      <c r="HJ89" s="38"/>
      <c r="HK89" s="96"/>
      <c r="HM89" s="34">
        <f t="shared" si="710"/>
        <v>0</v>
      </c>
      <c r="HN89" s="40"/>
      <c r="HO89" s="38"/>
      <c r="HP89" s="38"/>
      <c r="HR89" s="37"/>
      <c r="HS89" s="38"/>
      <c r="HT89" s="38"/>
      <c r="HU89" s="96"/>
      <c r="HW89" s="34">
        <f t="shared" si="676"/>
        <v>0</v>
      </c>
      <c r="HX89" s="40"/>
      <c r="HY89" s="38"/>
      <c r="HZ89" s="38"/>
      <c r="IA89" s="39"/>
      <c r="IB89" s="41"/>
      <c r="IC89" s="38"/>
      <c r="ID89" s="38"/>
      <c r="IE89" s="96"/>
      <c r="IG89" s="34">
        <f t="shared" si="711"/>
        <v>0</v>
      </c>
      <c r="IH89" s="40"/>
      <c r="II89" s="38"/>
      <c r="IJ89" s="38"/>
      <c r="IL89" s="37"/>
      <c r="IM89" s="38"/>
      <c r="IN89" s="38"/>
      <c r="IO89" s="96"/>
      <c r="IQ89" s="34">
        <f t="shared" si="680"/>
        <v>0</v>
      </c>
      <c r="IR89" s="40"/>
      <c r="IS89" s="38"/>
      <c r="IT89" s="38"/>
      <c r="IV89" s="37"/>
      <c r="IW89" s="38"/>
      <c r="IX89" s="38"/>
      <c r="IY89" s="96"/>
      <c r="JA89" s="34">
        <f t="shared" si="712"/>
        <v>0</v>
      </c>
      <c r="JB89" s="40"/>
      <c r="JC89" s="38"/>
      <c r="JD89" s="38"/>
      <c r="JF89" s="37"/>
      <c r="JG89" s="38"/>
      <c r="JH89" s="38"/>
      <c r="JI89" s="96"/>
      <c r="JK89" s="34">
        <f t="shared" si="684"/>
        <v>0</v>
      </c>
      <c r="JL89" s="40"/>
      <c r="JM89" s="38"/>
      <c r="JN89" s="38"/>
    </row>
    <row r="90" spans="1:275" x14ac:dyDescent="0.2">
      <c r="A90" s="34" t="s">
        <v>173</v>
      </c>
      <c r="B90" s="35">
        <v>4</v>
      </c>
      <c r="C90" s="35" t="s">
        <v>25</v>
      </c>
      <c r="D90" s="35">
        <v>42</v>
      </c>
      <c r="E90" s="36">
        <v>0.25</v>
      </c>
      <c r="F90" s="101"/>
      <c r="G90" s="29"/>
      <c r="H90" s="98"/>
      <c r="I90" s="29">
        <v>40</v>
      </c>
      <c r="J90" s="38">
        <f t="shared" ref="J90:J102" si="713">ROUNDUP(G90/I90,0)</f>
        <v>0</v>
      </c>
      <c r="K90" s="38">
        <f t="shared" si="131"/>
        <v>0</v>
      </c>
      <c r="L90" s="29"/>
      <c r="M90" s="38">
        <f>IFERROR(IF(ISERROR(FIND(",",L90)),IF(LEN(L90)&gt;0,J90-1,J90),J90-1-(LEN(L90)-LEN(SUBSTITUTE(L90,",","")))),"")</f>
        <v>0</v>
      </c>
      <c r="N90" s="38">
        <f>IFERROR(M90*$D90/10,"")</f>
        <v>0</v>
      </c>
      <c r="O90" s="47">
        <f t="shared" ref="O90:O102" si="714">IF($C90="C",$B90*ROUNDUP(G90/I90,0),IF($C90="L",2*$B90*ROUNDUP(G90/I90,0),0))</f>
        <v>0</v>
      </c>
      <c r="P90" s="101"/>
      <c r="Q90" s="29"/>
      <c r="R90" s="98"/>
      <c r="S90" s="29">
        <v>40</v>
      </c>
      <c r="T90" s="38">
        <f t="shared" ref="T90:T102" si="715">ROUNDUP(Q90/S90,0)</f>
        <v>0</v>
      </c>
      <c r="U90" s="38">
        <f t="shared" si="698"/>
        <v>0</v>
      </c>
      <c r="V90" s="29"/>
      <c r="W90" s="38">
        <f t="shared" si="61"/>
        <v>0</v>
      </c>
      <c r="X90" s="38">
        <f t="shared" ref="X90:X102" si="716">W90*$D90/10</f>
        <v>0</v>
      </c>
      <c r="Y90" s="47">
        <f t="shared" ref="Y90:Y102" si="717">IF($C90="C",$B90*ROUNDUP(Q90/S90,0),IF($C90="L",2*$B90*ROUNDUP(Q90/S90,0),0))</f>
        <v>0</v>
      </c>
      <c r="Z90" s="101"/>
      <c r="AA90" s="29"/>
      <c r="AB90" s="98"/>
      <c r="AC90" s="29">
        <v>40</v>
      </c>
      <c r="AD90" s="38">
        <f t="shared" ref="AD90:AD102" si="718">ROUNDUP(AA90/AC90,0)</f>
        <v>0</v>
      </c>
      <c r="AE90" s="38">
        <f t="shared" si="699"/>
        <v>0</v>
      </c>
      <c r="AF90" s="29"/>
      <c r="AG90" s="38">
        <f t="shared" si="71"/>
        <v>0</v>
      </c>
      <c r="AH90" s="38">
        <f t="shared" ref="AH90:AH102" si="719">AG90*$D90/10</f>
        <v>0</v>
      </c>
      <c r="AI90" s="47">
        <f t="shared" ref="AI90:AI102" si="720">IF($C90="C",$B90*ROUNDUP(AA90/AC90,0),IF($C90="L",2*$B90*ROUNDUP(AA90/AC90,0),0))</f>
        <v>0</v>
      </c>
      <c r="AJ90" s="101"/>
      <c r="AK90" s="29"/>
      <c r="AL90" s="98"/>
      <c r="AM90" s="29">
        <v>40</v>
      </c>
      <c r="AN90" s="38">
        <f t="shared" ref="AN90:AN102" si="721">ROUNDUP(AK90/AM90,0)</f>
        <v>0</v>
      </c>
      <c r="AO90" s="38">
        <f t="shared" si="700"/>
        <v>0</v>
      </c>
      <c r="AP90" s="29"/>
      <c r="AQ90" s="38">
        <f t="shared" si="231"/>
        <v>0</v>
      </c>
      <c r="AR90" s="38">
        <f t="shared" ref="AR90:AR102" si="722">AQ90*$D90/10</f>
        <v>0</v>
      </c>
      <c r="AS90" s="47">
        <f t="shared" ref="AS90:AS102" si="723">IF($C90="C",$B90*ROUNDUP(AK90/AM90,0),IF($C90="L",2*$B90*ROUNDUP(AK90/AM90,0),0))</f>
        <v>0</v>
      </c>
      <c r="AT90" s="101"/>
      <c r="AU90" s="29"/>
      <c r="AV90" s="98"/>
      <c r="AW90" s="29">
        <v>40</v>
      </c>
      <c r="AX90" s="38">
        <f t="shared" ref="AX90:AX102" si="724">ROUNDUP(AU90/AW90,0)</f>
        <v>0</v>
      </c>
      <c r="AY90" s="38">
        <f t="shared" si="701"/>
        <v>0</v>
      </c>
      <c r="AZ90" s="29"/>
      <c r="BA90" s="38">
        <f t="shared" si="100"/>
        <v>0</v>
      </c>
      <c r="BB90" s="38">
        <f t="shared" ref="BB90:BB102" si="725">BA90*$D90/10</f>
        <v>0</v>
      </c>
      <c r="BC90" s="47">
        <f t="shared" ref="BC90:BC102" si="726">IF($C90="C",$B90*ROUNDUP(AU90/AW90,0),IF($C90="L",2*$B90*ROUNDUP(AU90/AW90,0),0))</f>
        <v>0</v>
      </c>
      <c r="BD90" s="101"/>
      <c r="BE90" s="29"/>
      <c r="BF90" s="98"/>
      <c r="BG90" s="29">
        <v>40</v>
      </c>
      <c r="BH90" s="38">
        <f t="shared" ref="BH90:BH102" si="727">ROUNDUP(BE90/BG90,0)</f>
        <v>0</v>
      </c>
      <c r="BI90" s="38">
        <f t="shared" si="702"/>
        <v>0</v>
      </c>
      <c r="BJ90" s="29"/>
      <c r="BK90" s="38">
        <f t="shared" si="236"/>
        <v>0</v>
      </c>
      <c r="BL90" s="38">
        <f t="shared" ref="BL90:BL102" si="728">BK90*$D90/10</f>
        <v>0</v>
      </c>
      <c r="BM90" s="47">
        <f t="shared" ref="BM90:BM102" si="729">IF($C90="C",$B90*ROUNDUP(BE90/BG90,0),IF($C90="L",2*$B90*ROUNDUP(BE90/BG90,0),0))</f>
        <v>0</v>
      </c>
      <c r="BN90" s="101"/>
      <c r="BO90" s="29"/>
      <c r="BP90" s="98"/>
      <c r="BQ90" s="29">
        <v>40</v>
      </c>
      <c r="BR90" s="38">
        <f t="shared" ref="BR90:BR102" si="730">ROUNDUP(BO90/BQ90,0)</f>
        <v>0</v>
      </c>
      <c r="BS90" s="38">
        <f t="shared" si="644"/>
        <v>0</v>
      </c>
      <c r="BT90" s="29"/>
      <c r="BU90" s="38">
        <f t="shared" si="144"/>
        <v>0</v>
      </c>
      <c r="BV90" s="38">
        <f t="shared" ref="BV90:BV102" si="731">BU90*$D90/10</f>
        <v>0</v>
      </c>
      <c r="BW90" s="47">
        <f t="shared" ref="BW90:BW102" si="732">IF($C90="C",$B90*ROUNDUP(BO90/BQ90,0),IF($C90="L",2*$B90*ROUNDUP(BO90/BQ90,0),0))</f>
        <v>0</v>
      </c>
      <c r="BX90" s="101"/>
      <c r="BY90" s="29"/>
      <c r="BZ90" s="98"/>
      <c r="CA90" s="29">
        <v>40</v>
      </c>
      <c r="CB90" s="38">
        <f t="shared" ref="CB90:CB102" si="733">ROUNDUP(BY90/CA90,0)</f>
        <v>0</v>
      </c>
      <c r="CC90" s="38">
        <f t="shared" si="703"/>
        <v>0</v>
      </c>
      <c r="CD90" s="29"/>
      <c r="CE90" s="38">
        <f t="shared" si="241"/>
        <v>0</v>
      </c>
      <c r="CF90" s="38">
        <f t="shared" ref="CF90:CF102" si="734">CE90*$D90/10</f>
        <v>0</v>
      </c>
      <c r="CG90" s="47">
        <f t="shared" ref="CG90:CG102" si="735">IF($C90="C",$B90*ROUNDUP(BY90/CA90,0),IF($C90="L",2*$B90*ROUNDUP(BY90/CA90,0),0))</f>
        <v>0</v>
      </c>
      <c r="CH90" s="101"/>
      <c r="CI90" s="29"/>
      <c r="CJ90" s="98"/>
      <c r="CK90" s="29">
        <v>40</v>
      </c>
      <c r="CL90" s="38">
        <f t="shared" ref="CL90:CL102" si="736">ROUNDUP(CI90/CK90,0)</f>
        <v>0</v>
      </c>
      <c r="CM90" s="38">
        <f t="shared" si="648"/>
        <v>0</v>
      </c>
      <c r="CN90" s="29"/>
      <c r="CO90" s="38">
        <f t="shared" si="149"/>
        <v>0</v>
      </c>
      <c r="CP90" s="38">
        <f t="shared" ref="CP90:CP102" si="737">CO90*$D90/10</f>
        <v>0</v>
      </c>
      <c r="CQ90" s="47">
        <f t="shared" ref="CQ90:CQ102" si="738">IF($C90="C",$B90*ROUNDUP(CI90/CK90,0),IF($C90="L",2*$B90*ROUNDUP(CI90/CK90,0),0))</f>
        <v>0</v>
      </c>
      <c r="CR90" s="101"/>
      <c r="CS90" s="29"/>
      <c r="CT90" s="98"/>
      <c r="CU90" s="29">
        <v>40</v>
      </c>
      <c r="CV90" s="38">
        <f t="shared" ref="CV90:CV102" si="739">ROUNDUP(CS90/CU90,0)</f>
        <v>0</v>
      </c>
      <c r="CW90" s="38">
        <f t="shared" si="704"/>
        <v>0</v>
      </c>
      <c r="CX90" s="29"/>
      <c r="CY90" s="38">
        <f t="shared" si="246"/>
        <v>0</v>
      </c>
      <c r="CZ90" s="38">
        <f t="shared" ref="CZ90:CZ102" si="740">CY90*$D90/10</f>
        <v>0</v>
      </c>
      <c r="DA90" s="47">
        <f t="shared" ref="DA90:DA102" si="741">IF($C90="C",$B90*ROUNDUP(CS90/CU90,0),IF($C90="L",2*$B90*ROUNDUP(CS90/CU90,0),0))</f>
        <v>0</v>
      </c>
      <c r="DB90" s="101"/>
      <c r="DC90" s="29"/>
      <c r="DD90" s="98"/>
      <c r="DE90" s="29">
        <v>40</v>
      </c>
      <c r="DF90" s="38">
        <f t="shared" ref="DF90:DF102" si="742">ROUNDUP(DC90/DE90,0)</f>
        <v>0</v>
      </c>
      <c r="DG90" s="38">
        <f t="shared" si="652"/>
        <v>0</v>
      </c>
      <c r="DH90" s="29"/>
      <c r="DI90" s="38">
        <f t="shared" si="154"/>
        <v>0</v>
      </c>
      <c r="DJ90" s="38">
        <f t="shared" ref="DJ90:DJ102" si="743">DI90*$D90/10</f>
        <v>0</v>
      </c>
      <c r="DK90" s="47">
        <f t="shared" ref="DK90:DK102" si="744">IF($C90="C",$B90*ROUNDUP(DC90/DE90,0),IF($C90="L",2*$B90*ROUNDUP(DC90/DE90,0),0))</f>
        <v>0</v>
      </c>
      <c r="DL90" s="101"/>
      <c r="DM90" s="29"/>
      <c r="DN90" s="98"/>
      <c r="DO90" s="29">
        <v>40</v>
      </c>
      <c r="DP90" s="38">
        <f t="shared" ref="DP90:DP102" si="745">ROUNDUP(DM90/DO90,0)</f>
        <v>0</v>
      </c>
      <c r="DQ90" s="38">
        <f t="shared" si="705"/>
        <v>0</v>
      </c>
      <c r="DR90" s="29"/>
      <c r="DS90" s="38">
        <f t="shared" si="251"/>
        <v>0</v>
      </c>
      <c r="DT90" s="38">
        <f t="shared" ref="DT90:DT102" si="746">DS90*$D90/10</f>
        <v>0</v>
      </c>
      <c r="DU90" s="47">
        <f t="shared" ref="DU90:DU102" si="747">IF($C90="C",$B90*ROUNDUP(DM90/DO90,0),IF($C90="L",2*$B90*ROUNDUP(DM90/DO90,0),0))</f>
        <v>0</v>
      </c>
      <c r="DV90" s="101"/>
      <c r="DW90" s="29"/>
      <c r="DX90" s="98"/>
      <c r="DY90" s="29">
        <v>40</v>
      </c>
      <c r="DZ90" s="38">
        <f t="shared" ref="DZ90:DZ102" si="748">ROUNDUP(DW90/DY90,0)</f>
        <v>0</v>
      </c>
      <c r="EA90" s="38">
        <f t="shared" si="656"/>
        <v>0</v>
      </c>
      <c r="EB90" s="29"/>
      <c r="EC90" s="38">
        <f t="shared" si="159"/>
        <v>0</v>
      </c>
      <c r="ED90" s="38">
        <f t="shared" ref="ED90:ED102" si="749">EC90*$D90/10</f>
        <v>0</v>
      </c>
      <c r="EE90" s="47">
        <f t="shared" ref="EE90:EE102" si="750">IF($C90="C",$B90*ROUNDUP(DW90/DY90,0),IF($C90="L",2*$B90*ROUNDUP(DW90/DY90,0),0))</f>
        <v>0</v>
      </c>
      <c r="EF90" s="101"/>
      <c r="EG90" s="29"/>
      <c r="EH90" s="98"/>
      <c r="EI90" s="29">
        <v>40</v>
      </c>
      <c r="EJ90" s="38">
        <f t="shared" ref="EJ90:EJ102" si="751">ROUNDUP(EG90/EI90,0)</f>
        <v>0</v>
      </c>
      <c r="EK90" s="38">
        <f t="shared" si="706"/>
        <v>0</v>
      </c>
      <c r="EL90" s="29"/>
      <c r="EM90" s="38">
        <f t="shared" si="256"/>
        <v>0</v>
      </c>
      <c r="EN90" s="38">
        <f t="shared" ref="EN90:EN102" si="752">EM90*$D90/10</f>
        <v>0</v>
      </c>
      <c r="EO90" s="47">
        <f t="shared" ref="EO90:EO102" si="753">IF($C90="C",$B90*ROUNDUP(EG90/EI90,0),IF($C90="L",2*$B90*ROUNDUP(EG90/EI90,0),0))</f>
        <v>0</v>
      </c>
      <c r="EP90" s="101"/>
      <c r="EQ90" s="29"/>
      <c r="ER90" s="98"/>
      <c r="ES90" s="29">
        <v>40</v>
      </c>
      <c r="ET90" s="38">
        <f t="shared" ref="ET90:ET102" si="754">ROUNDUP(EQ90/ES90,0)</f>
        <v>0</v>
      </c>
      <c r="EU90" s="38">
        <f t="shared" si="660"/>
        <v>0</v>
      </c>
      <c r="EV90" s="29"/>
      <c r="EW90" s="38">
        <f t="shared" si="164"/>
        <v>0</v>
      </c>
      <c r="EX90" s="38">
        <f t="shared" ref="EX90:EX102" si="755">EW90*$D90/10</f>
        <v>0</v>
      </c>
      <c r="EY90" s="47">
        <f t="shared" ref="EY90:EY102" si="756">IF($C90="C",$B90*ROUNDUP(EQ90/ES90,0),IF($C90="L",2*$B90*ROUNDUP(EQ90/ES90,0),0))</f>
        <v>0</v>
      </c>
      <c r="EZ90" s="101"/>
      <c r="FA90" s="29"/>
      <c r="FB90" s="98"/>
      <c r="FC90" s="29">
        <v>40</v>
      </c>
      <c r="FD90" s="38">
        <f t="shared" ref="FD90:FD102" si="757">ROUNDUP(FA90/FC90,0)</f>
        <v>0</v>
      </c>
      <c r="FE90" s="38">
        <f t="shared" si="707"/>
        <v>0</v>
      </c>
      <c r="FF90" s="29"/>
      <c r="FG90" s="38">
        <f t="shared" si="261"/>
        <v>0</v>
      </c>
      <c r="FH90" s="38">
        <f t="shared" ref="FH90:FH102" si="758">FG90*$D90/10</f>
        <v>0</v>
      </c>
      <c r="FI90" s="47">
        <f t="shared" ref="FI90:FI102" si="759">IF($C90="C",$B90*ROUNDUP(FA90/FC90,0),IF($C90="L",2*$B90*ROUNDUP(FA90/FC90,0),0))</f>
        <v>0</v>
      </c>
      <c r="FJ90" s="101"/>
      <c r="FK90" s="29"/>
      <c r="FL90" s="98"/>
      <c r="FM90" s="29">
        <v>40</v>
      </c>
      <c r="FN90" s="38">
        <f t="shared" ref="FN90:FN102" si="760">ROUNDUP(FK90/FM90,0)</f>
        <v>0</v>
      </c>
      <c r="FO90" s="38">
        <f t="shared" si="664"/>
        <v>0</v>
      </c>
      <c r="FP90" s="29"/>
      <c r="FQ90" s="38">
        <f t="shared" si="169"/>
        <v>0</v>
      </c>
      <c r="FR90" s="38">
        <f t="shared" ref="FR90:FR102" si="761">FQ90*$D90/10</f>
        <v>0</v>
      </c>
      <c r="FS90" s="47">
        <f t="shared" ref="FS90:FS102" si="762">IF($C90="C",$B90*ROUNDUP(FK90/FM90,0),IF($C90="L",2*$B90*ROUNDUP(FK90/FM90,0),0))</f>
        <v>0</v>
      </c>
      <c r="FT90" s="101"/>
      <c r="FU90" s="29"/>
      <c r="FV90" s="98"/>
      <c r="FW90" s="29">
        <v>40</v>
      </c>
      <c r="FX90" s="38">
        <f t="shared" ref="FX90:FX102" si="763">ROUNDUP(FU90/FW90,0)</f>
        <v>0</v>
      </c>
      <c r="FY90" s="38">
        <f t="shared" si="708"/>
        <v>0</v>
      </c>
      <c r="FZ90" s="29"/>
      <c r="GA90" s="38">
        <f t="shared" si="266"/>
        <v>0</v>
      </c>
      <c r="GB90" s="38">
        <f t="shared" ref="GB90:GB102" si="764">GA90*$D90/10</f>
        <v>0</v>
      </c>
      <c r="GC90" s="47">
        <f t="shared" ref="GC90:GC102" si="765">IF($C90="C",$B90*ROUNDUP(FU90/FW90,0),IF($C90="L",2*$B90*ROUNDUP(FU90/FW90,0),0))</f>
        <v>0</v>
      </c>
      <c r="GD90" s="101"/>
      <c r="GE90" s="29"/>
      <c r="GF90" s="98"/>
      <c r="GG90" s="29">
        <v>40</v>
      </c>
      <c r="GH90" s="38">
        <f t="shared" ref="GH90:GH102" si="766">ROUNDUP(GE90/GG90,0)</f>
        <v>0</v>
      </c>
      <c r="GI90" s="38">
        <f t="shared" si="668"/>
        <v>0</v>
      </c>
      <c r="GJ90" s="29"/>
      <c r="GK90" s="38">
        <f t="shared" si="174"/>
        <v>0</v>
      </c>
      <c r="GL90" s="38">
        <f t="shared" ref="GL90:GL102" si="767">GK90*$D90/10</f>
        <v>0</v>
      </c>
      <c r="GM90" s="47">
        <f t="shared" ref="GM90:GM102" si="768">IF($C90="C",$B90*ROUNDUP(GE90/GG90,0),IF($C90="L",2*$B90*ROUNDUP(GE90/GG90,0),0))</f>
        <v>0</v>
      </c>
      <c r="GN90" s="101"/>
      <c r="GO90" s="29"/>
      <c r="GP90" s="98"/>
      <c r="GQ90" s="29">
        <v>40</v>
      </c>
      <c r="GR90" s="38">
        <f t="shared" ref="GR90:GR102" si="769">ROUNDUP(GO90/GQ90,0)</f>
        <v>0</v>
      </c>
      <c r="GS90" s="38">
        <f t="shared" si="709"/>
        <v>0</v>
      </c>
      <c r="GT90" s="29"/>
      <c r="GU90" s="38">
        <f t="shared" si="271"/>
        <v>0</v>
      </c>
      <c r="GV90" s="38">
        <f t="shared" ref="GV90:GV102" si="770">GU90*$D90/10</f>
        <v>0</v>
      </c>
      <c r="GW90" s="47">
        <f t="shared" ref="GW90:GW102" si="771">IF($C90="C",$B90*ROUNDUP(GO90/GQ90,0),IF($C90="L",2*$B90*ROUNDUP(GO90/GQ90,0),0))</f>
        <v>0</v>
      </c>
      <c r="GX90" s="101"/>
      <c r="GY90" s="29"/>
      <c r="GZ90" s="98"/>
      <c r="HA90" s="29">
        <v>40</v>
      </c>
      <c r="HB90" s="38">
        <f t="shared" ref="HB90:HB102" si="772">ROUNDUP(GY90/HA90,0)</f>
        <v>0</v>
      </c>
      <c r="HC90" s="38">
        <f t="shared" si="672"/>
        <v>0</v>
      </c>
      <c r="HD90" s="29"/>
      <c r="HE90" s="38">
        <f t="shared" si="179"/>
        <v>0</v>
      </c>
      <c r="HF90" s="38">
        <f t="shared" ref="HF90:HF102" si="773">HE90*$D90/10</f>
        <v>0</v>
      </c>
      <c r="HG90" s="47">
        <f t="shared" ref="HG90:HG102" si="774">IF($C90="C",$B90*ROUNDUP(GY90/HA90,0),IF($C90="L",2*$B90*ROUNDUP(GY90/HA90,0),0))</f>
        <v>0</v>
      </c>
      <c r="HH90" s="101"/>
      <c r="HI90" s="29"/>
      <c r="HJ90" s="98"/>
      <c r="HK90" s="29">
        <v>40</v>
      </c>
      <c r="HL90" s="38">
        <f t="shared" ref="HL90:HL102" si="775">ROUNDUP(HI90/HK90,0)</f>
        <v>0</v>
      </c>
      <c r="HM90" s="38">
        <f t="shared" si="710"/>
        <v>0</v>
      </c>
      <c r="HN90" s="29"/>
      <c r="HO90" s="38">
        <f t="shared" si="276"/>
        <v>0</v>
      </c>
      <c r="HP90" s="38">
        <f t="shared" ref="HP90:HP102" si="776">HO90*$D90/10</f>
        <v>0</v>
      </c>
      <c r="HQ90" s="47">
        <f t="shared" ref="HQ90:HQ102" si="777">IF($C90="C",$B90*ROUNDUP(HI90/HK90,0),IF($C90="L",2*$B90*ROUNDUP(HI90/HK90,0),0))</f>
        <v>0</v>
      </c>
      <c r="HR90" s="101"/>
      <c r="HS90" s="29"/>
      <c r="HT90" s="98"/>
      <c r="HU90" s="29">
        <v>40</v>
      </c>
      <c r="HV90" s="38">
        <f t="shared" ref="HV90:HV102" si="778">ROUNDUP(HS90/HU90,0)</f>
        <v>0</v>
      </c>
      <c r="HW90" s="38">
        <f t="shared" si="676"/>
        <v>0</v>
      </c>
      <c r="HX90" s="29"/>
      <c r="HY90" s="38">
        <f t="shared" si="184"/>
        <v>0</v>
      </c>
      <c r="HZ90" s="38">
        <f t="shared" ref="HZ90:HZ102" si="779">HY90*$D90/10</f>
        <v>0</v>
      </c>
      <c r="IA90" s="47">
        <f t="shared" ref="IA90:IA102" si="780">IF($C90="C",$B90*ROUNDUP(HS90/HU90,0),IF($C90="L",2*$B90*ROUNDUP(HS90/HU90,0),0))</f>
        <v>0</v>
      </c>
      <c r="IB90" s="101"/>
      <c r="IC90" s="29"/>
      <c r="ID90" s="98"/>
      <c r="IE90" s="29">
        <v>40</v>
      </c>
      <c r="IF90" s="38">
        <f t="shared" ref="IF90:IF102" si="781">ROUNDUP(IC90/IE90,0)</f>
        <v>0</v>
      </c>
      <c r="IG90" s="38">
        <f t="shared" si="711"/>
        <v>0</v>
      </c>
      <c r="IH90" s="29"/>
      <c r="II90" s="38">
        <f t="shared" si="281"/>
        <v>0</v>
      </c>
      <c r="IJ90" s="38">
        <f t="shared" ref="IJ90:IJ102" si="782">II90*$D90/10</f>
        <v>0</v>
      </c>
      <c r="IK90" s="47">
        <f t="shared" ref="IK90:IK102" si="783">IF($C90="C",$B90*ROUNDUP(IC90/IE90,0),IF($C90="L",2*$B90*ROUNDUP(IC90/IE90,0),0))</f>
        <v>0</v>
      </c>
      <c r="IL90" s="101"/>
      <c r="IM90" s="29"/>
      <c r="IN90" s="98"/>
      <c r="IO90" s="29">
        <v>40</v>
      </c>
      <c r="IP90" s="38">
        <f t="shared" ref="IP90:IP102" si="784">ROUNDUP(IM90/IO90,0)</f>
        <v>0</v>
      </c>
      <c r="IQ90" s="38">
        <f t="shared" si="680"/>
        <v>0</v>
      </c>
      <c r="IR90" s="29"/>
      <c r="IS90" s="38">
        <f t="shared" si="189"/>
        <v>0</v>
      </c>
      <c r="IT90" s="38">
        <f t="shared" ref="IT90:IT102" si="785">IS90*$D90/10</f>
        <v>0</v>
      </c>
      <c r="IU90" s="47">
        <f t="shared" ref="IU90:IU102" si="786">IF($C90="C",$B90*ROUNDUP(IM90/IO90,0),IF($C90="L",2*$B90*ROUNDUP(IM90/IO90,0),0))</f>
        <v>0</v>
      </c>
      <c r="IV90" s="101"/>
      <c r="IW90" s="29"/>
      <c r="IX90" s="98"/>
      <c r="IY90" s="29">
        <v>40</v>
      </c>
      <c r="IZ90" s="38">
        <f t="shared" ref="IZ90:IZ102" si="787">ROUNDUP(IW90/IY90,0)</f>
        <v>0</v>
      </c>
      <c r="JA90" s="38">
        <f t="shared" si="712"/>
        <v>0</v>
      </c>
      <c r="JB90" s="29"/>
      <c r="JC90" s="38">
        <f t="shared" si="286"/>
        <v>0</v>
      </c>
      <c r="JD90" s="38">
        <f t="shared" ref="JD90:JD102" si="788">JC90*$D90/10</f>
        <v>0</v>
      </c>
      <c r="JE90" s="47">
        <f t="shared" ref="JE90:JE102" si="789">IF($C90="C",$B90*ROUNDUP(IW90/IY90,0),IF($C90="L",2*$B90*ROUNDUP(IW90/IY90,0),0))</f>
        <v>0</v>
      </c>
      <c r="JF90" s="101"/>
      <c r="JG90" s="29"/>
      <c r="JH90" s="98"/>
      <c r="JI90" s="29">
        <v>40</v>
      </c>
      <c r="JJ90" s="38">
        <f t="shared" ref="JJ90:JJ102" si="790">ROUNDUP(JG90/JI90,0)</f>
        <v>0</v>
      </c>
      <c r="JK90" s="38">
        <f t="shared" si="684"/>
        <v>0</v>
      </c>
      <c r="JL90" s="29"/>
      <c r="JM90" s="38">
        <f t="shared" si="194"/>
        <v>0</v>
      </c>
      <c r="JN90" s="38">
        <f t="shared" ref="JN90:JN102" si="791">JM90*$D90/10</f>
        <v>0</v>
      </c>
      <c r="JO90" s="47">
        <f t="shared" ref="JO90:JO102" si="792">IF($C90="C",$B90*ROUNDUP(JG90/JI90,0),IF($C90="L",2*$B90*ROUNDUP(JG90/JI90,0),0))</f>
        <v>0</v>
      </c>
    </row>
    <row r="91" spans="1:275" x14ac:dyDescent="0.2">
      <c r="A91" s="93" t="s">
        <v>174</v>
      </c>
      <c r="B91" s="35">
        <v>4</v>
      </c>
      <c r="C91" s="35" t="s">
        <v>25</v>
      </c>
      <c r="D91" s="35">
        <v>42</v>
      </c>
      <c r="E91" s="36">
        <v>0.25</v>
      </c>
      <c r="F91" s="101"/>
      <c r="G91" s="29"/>
      <c r="H91" s="98"/>
      <c r="I91" s="29">
        <v>40</v>
      </c>
      <c r="J91" s="38">
        <f t="shared" si="713"/>
        <v>0</v>
      </c>
      <c r="K91" s="38">
        <f t="shared" si="131"/>
        <v>0</v>
      </c>
      <c r="L91" s="29"/>
      <c r="M91" s="38">
        <f t="shared" ref="M91:M102" si="793">IFERROR(IF(ISERROR(FIND(",",L91)),IF(LEN(L91)&gt;0,J91-1,J91),J91-1-(LEN(L91)-LEN(SUBSTITUTE(L91,",","")))),"")</f>
        <v>0</v>
      </c>
      <c r="N91" s="38">
        <f t="shared" ref="N91:N102" si="794">IFERROR(M91*$D91/10,"")</f>
        <v>0</v>
      </c>
      <c r="O91" s="47">
        <f t="shared" si="714"/>
        <v>0</v>
      </c>
      <c r="P91" s="101"/>
      <c r="Q91" s="29"/>
      <c r="R91" s="98"/>
      <c r="S91" s="29">
        <v>40</v>
      </c>
      <c r="T91" s="38">
        <f t="shared" si="715"/>
        <v>0</v>
      </c>
      <c r="U91" s="38">
        <f t="shared" si="698"/>
        <v>0</v>
      </c>
      <c r="V91" s="29"/>
      <c r="W91" s="38">
        <f t="shared" si="61"/>
        <v>0</v>
      </c>
      <c r="X91" s="38">
        <f t="shared" si="716"/>
        <v>0</v>
      </c>
      <c r="Y91" s="47">
        <f t="shared" si="717"/>
        <v>0</v>
      </c>
      <c r="Z91" s="101"/>
      <c r="AA91" s="29"/>
      <c r="AB91" s="98"/>
      <c r="AC91" s="29">
        <v>40</v>
      </c>
      <c r="AD91" s="38">
        <f t="shared" si="718"/>
        <v>0</v>
      </c>
      <c r="AE91" s="38">
        <f t="shared" si="699"/>
        <v>0</v>
      </c>
      <c r="AF91" s="29"/>
      <c r="AG91" s="38">
        <f t="shared" si="71"/>
        <v>0</v>
      </c>
      <c r="AH91" s="38">
        <f t="shared" si="719"/>
        <v>0</v>
      </c>
      <c r="AI91" s="47">
        <f t="shared" si="720"/>
        <v>0</v>
      </c>
      <c r="AJ91" s="101"/>
      <c r="AK91" s="29"/>
      <c r="AL91" s="98"/>
      <c r="AM91" s="29">
        <v>40</v>
      </c>
      <c r="AN91" s="38">
        <f t="shared" si="721"/>
        <v>0</v>
      </c>
      <c r="AO91" s="38">
        <f t="shared" si="700"/>
        <v>0</v>
      </c>
      <c r="AP91" s="29"/>
      <c r="AQ91" s="38">
        <f t="shared" si="231"/>
        <v>0</v>
      </c>
      <c r="AR91" s="38">
        <f t="shared" si="722"/>
        <v>0</v>
      </c>
      <c r="AS91" s="47">
        <f t="shared" si="723"/>
        <v>0</v>
      </c>
      <c r="AT91" s="101"/>
      <c r="AU91" s="29"/>
      <c r="AV91" s="98"/>
      <c r="AW91" s="29">
        <v>40</v>
      </c>
      <c r="AX91" s="38">
        <f t="shared" si="724"/>
        <v>0</v>
      </c>
      <c r="AY91" s="38">
        <f t="shared" si="701"/>
        <v>0</v>
      </c>
      <c r="AZ91" s="29"/>
      <c r="BA91" s="38">
        <f t="shared" si="100"/>
        <v>0</v>
      </c>
      <c r="BB91" s="38">
        <f t="shared" si="725"/>
        <v>0</v>
      </c>
      <c r="BC91" s="47">
        <f t="shared" si="726"/>
        <v>0</v>
      </c>
      <c r="BD91" s="101"/>
      <c r="BE91" s="29"/>
      <c r="BF91" s="98"/>
      <c r="BG91" s="29">
        <v>40</v>
      </c>
      <c r="BH91" s="38">
        <f t="shared" si="727"/>
        <v>0</v>
      </c>
      <c r="BI91" s="38">
        <f t="shared" si="702"/>
        <v>0</v>
      </c>
      <c r="BJ91" s="29"/>
      <c r="BK91" s="38">
        <f t="shared" si="236"/>
        <v>0</v>
      </c>
      <c r="BL91" s="38">
        <f t="shared" si="728"/>
        <v>0</v>
      </c>
      <c r="BM91" s="47">
        <f t="shared" si="729"/>
        <v>0</v>
      </c>
      <c r="BN91" s="101"/>
      <c r="BO91" s="29"/>
      <c r="BP91" s="98"/>
      <c r="BQ91" s="29">
        <v>40</v>
      </c>
      <c r="BR91" s="38">
        <f t="shared" si="730"/>
        <v>0</v>
      </c>
      <c r="BS91" s="38">
        <f t="shared" si="644"/>
        <v>0</v>
      </c>
      <c r="BT91" s="29"/>
      <c r="BU91" s="38">
        <f t="shared" si="144"/>
        <v>0</v>
      </c>
      <c r="BV91" s="38">
        <f t="shared" si="731"/>
        <v>0</v>
      </c>
      <c r="BW91" s="47">
        <f t="shared" si="732"/>
        <v>0</v>
      </c>
      <c r="BX91" s="101"/>
      <c r="BY91" s="29"/>
      <c r="BZ91" s="98"/>
      <c r="CA91" s="29">
        <v>40</v>
      </c>
      <c r="CB91" s="38">
        <f t="shared" si="733"/>
        <v>0</v>
      </c>
      <c r="CC91" s="38">
        <f t="shared" si="703"/>
        <v>0</v>
      </c>
      <c r="CD91" s="29"/>
      <c r="CE91" s="38">
        <f t="shared" si="241"/>
        <v>0</v>
      </c>
      <c r="CF91" s="38">
        <f t="shared" si="734"/>
        <v>0</v>
      </c>
      <c r="CG91" s="47">
        <f t="shared" si="735"/>
        <v>0</v>
      </c>
      <c r="CH91" s="101"/>
      <c r="CI91" s="29"/>
      <c r="CJ91" s="98"/>
      <c r="CK91" s="29">
        <v>40</v>
      </c>
      <c r="CL91" s="38">
        <f t="shared" si="736"/>
        <v>0</v>
      </c>
      <c r="CM91" s="38">
        <f t="shared" si="648"/>
        <v>0</v>
      </c>
      <c r="CN91" s="29"/>
      <c r="CO91" s="38">
        <f t="shared" si="149"/>
        <v>0</v>
      </c>
      <c r="CP91" s="38">
        <f t="shared" si="737"/>
        <v>0</v>
      </c>
      <c r="CQ91" s="47">
        <f t="shared" si="738"/>
        <v>0</v>
      </c>
      <c r="CR91" s="101"/>
      <c r="CS91" s="29"/>
      <c r="CT91" s="98"/>
      <c r="CU91" s="29">
        <v>40</v>
      </c>
      <c r="CV91" s="38">
        <f t="shared" si="739"/>
        <v>0</v>
      </c>
      <c r="CW91" s="38">
        <f t="shared" si="704"/>
        <v>0</v>
      </c>
      <c r="CX91" s="29"/>
      <c r="CY91" s="38">
        <f t="shared" si="246"/>
        <v>0</v>
      </c>
      <c r="CZ91" s="38">
        <f t="shared" si="740"/>
        <v>0</v>
      </c>
      <c r="DA91" s="47">
        <f t="shared" si="741"/>
        <v>0</v>
      </c>
      <c r="DB91" s="101"/>
      <c r="DC91" s="29"/>
      <c r="DD91" s="98"/>
      <c r="DE91" s="29">
        <v>40</v>
      </c>
      <c r="DF91" s="38">
        <f t="shared" si="742"/>
        <v>0</v>
      </c>
      <c r="DG91" s="38">
        <f t="shared" si="652"/>
        <v>0</v>
      </c>
      <c r="DH91" s="29"/>
      <c r="DI91" s="38">
        <f t="shared" si="154"/>
        <v>0</v>
      </c>
      <c r="DJ91" s="38">
        <f t="shared" si="743"/>
        <v>0</v>
      </c>
      <c r="DK91" s="47">
        <f t="shared" si="744"/>
        <v>0</v>
      </c>
      <c r="DL91" s="101"/>
      <c r="DM91" s="29"/>
      <c r="DN91" s="98"/>
      <c r="DO91" s="29">
        <v>40</v>
      </c>
      <c r="DP91" s="38">
        <f t="shared" si="745"/>
        <v>0</v>
      </c>
      <c r="DQ91" s="38">
        <f t="shared" si="705"/>
        <v>0</v>
      </c>
      <c r="DR91" s="29"/>
      <c r="DS91" s="38">
        <f t="shared" si="251"/>
        <v>0</v>
      </c>
      <c r="DT91" s="38">
        <f t="shared" si="746"/>
        <v>0</v>
      </c>
      <c r="DU91" s="47">
        <f t="shared" si="747"/>
        <v>0</v>
      </c>
      <c r="DV91" s="101"/>
      <c r="DW91" s="29"/>
      <c r="DX91" s="98"/>
      <c r="DY91" s="29">
        <v>40</v>
      </c>
      <c r="DZ91" s="38">
        <f t="shared" si="748"/>
        <v>0</v>
      </c>
      <c r="EA91" s="38">
        <f t="shared" si="656"/>
        <v>0</v>
      </c>
      <c r="EB91" s="29"/>
      <c r="EC91" s="38">
        <f t="shared" si="159"/>
        <v>0</v>
      </c>
      <c r="ED91" s="38">
        <f t="shared" si="749"/>
        <v>0</v>
      </c>
      <c r="EE91" s="47">
        <f t="shared" si="750"/>
        <v>0</v>
      </c>
      <c r="EF91" s="101"/>
      <c r="EG91" s="29"/>
      <c r="EH91" s="98"/>
      <c r="EI91" s="29">
        <v>40</v>
      </c>
      <c r="EJ91" s="38">
        <f t="shared" si="751"/>
        <v>0</v>
      </c>
      <c r="EK91" s="38">
        <f t="shared" si="706"/>
        <v>0</v>
      </c>
      <c r="EL91" s="29"/>
      <c r="EM91" s="38">
        <f t="shared" si="256"/>
        <v>0</v>
      </c>
      <c r="EN91" s="38">
        <f t="shared" si="752"/>
        <v>0</v>
      </c>
      <c r="EO91" s="47">
        <f t="shared" si="753"/>
        <v>0</v>
      </c>
      <c r="EP91" s="101"/>
      <c r="EQ91" s="29"/>
      <c r="ER91" s="98"/>
      <c r="ES91" s="29">
        <v>40</v>
      </c>
      <c r="ET91" s="38">
        <f t="shared" si="754"/>
        <v>0</v>
      </c>
      <c r="EU91" s="38">
        <f t="shared" si="660"/>
        <v>0</v>
      </c>
      <c r="EV91" s="29"/>
      <c r="EW91" s="38">
        <f t="shared" si="164"/>
        <v>0</v>
      </c>
      <c r="EX91" s="38">
        <f t="shared" si="755"/>
        <v>0</v>
      </c>
      <c r="EY91" s="47">
        <f t="shared" si="756"/>
        <v>0</v>
      </c>
      <c r="EZ91" s="101"/>
      <c r="FA91" s="29"/>
      <c r="FB91" s="98"/>
      <c r="FC91" s="29">
        <v>40</v>
      </c>
      <c r="FD91" s="38">
        <f t="shared" si="757"/>
        <v>0</v>
      </c>
      <c r="FE91" s="38">
        <f t="shared" si="707"/>
        <v>0</v>
      </c>
      <c r="FF91" s="29"/>
      <c r="FG91" s="38">
        <f t="shared" si="261"/>
        <v>0</v>
      </c>
      <c r="FH91" s="38">
        <f t="shared" si="758"/>
        <v>0</v>
      </c>
      <c r="FI91" s="47">
        <f t="shared" si="759"/>
        <v>0</v>
      </c>
      <c r="FJ91" s="101"/>
      <c r="FK91" s="29"/>
      <c r="FL91" s="98"/>
      <c r="FM91" s="29">
        <v>40</v>
      </c>
      <c r="FN91" s="38">
        <f t="shared" si="760"/>
        <v>0</v>
      </c>
      <c r="FO91" s="38">
        <f t="shared" si="664"/>
        <v>0</v>
      </c>
      <c r="FP91" s="29"/>
      <c r="FQ91" s="38">
        <f t="shared" si="169"/>
        <v>0</v>
      </c>
      <c r="FR91" s="38">
        <f t="shared" si="761"/>
        <v>0</v>
      </c>
      <c r="FS91" s="47">
        <f t="shared" si="762"/>
        <v>0</v>
      </c>
      <c r="FT91" s="101"/>
      <c r="FU91" s="29"/>
      <c r="FV91" s="98"/>
      <c r="FW91" s="29">
        <v>40</v>
      </c>
      <c r="FX91" s="38">
        <f t="shared" si="763"/>
        <v>0</v>
      </c>
      <c r="FY91" s="38">
        <f t="shared" si="708"/>
        <v>0</v>
      </c>
      <c r="FZ91" s="29"/>
      <c r="GA91" s="38">
        <f t="shared" si="266"/>
        <v>0</v>
      </c>
      <c r="GB91" s="38">
        <f t="shared" si="764"/>
        <v>0</v>
      </c>
      <c r="GC91" s="47">
        <f t="shared" si="765"/>
        <v>0</v>
      </c>
      <c r="GD91" s="101"/>
      <c r="GE91" s="29"/>
      <c r="GF91" s="98"/>
      <c r="GG91" s="29">
        <v>40</v>
      </c>
      <c r="GH91" s="38">
        <f t="shared" si="766"/>
        <v>0</v>
      </c>
      <c r="GI91" s="38">
        <f t="shared" si="668"/>
        <v>0</v>
      </c>
      <c r="GJ91" s="29"/>
      <c r="GK91" s="38">
        <f t="shared" si="174"/>
        <v>0</v>
      </c>
      <c r="GL91" s="38">
        <f t="shared" si="767"/>
        <v>0</v>
      </c>
      <c r="GM91" s="47">
        <f t="shared" si="768"/>
        <v>0</v>
      </c>
      <c r="GN91" s="101"/>
      <c r="GO91" s="29"/>
      <c r="GP91" s="98"/>
      <c r="GQ91" s="29">
        <v>40</v>
      </c>
      <c r="GR91" s="38">
        <f t="shared" si="769"/>
        <v>0</v>
      </c>
      <c r="GS91" s="38">
        <f t="shared" si="709"/>
        <v>0</v>
      </c>
      <c r="GT91" s="29"/>
      <c r="GU91" s="38">
        <f t="shared" si="271"/>
        <v>0</v>
      </c>
      <c r="GV91" s="38">
        <f t="shared" si="770"/>
        <v>0</v>
      </c>
      <c r="GW91" s="47">
        <f t="shared" si="771"/>
        <v>0</v>
      </c>
      <c r="GX91" s="101"/>
      <c r="GY91" s="29"/>
      <c r="GZ91" s="98"/>
      <c r="HA91" s="29">
        <v>40</v>
      </c>
      <c r="HB91" s="38">
        <f t="shared" si="772"/>
        <v>0</v>
      </c>
      <c r="HC91" s="38">
        <f t="shared" si="672"/>
        <v>0</v>
      </c>
      <c r="HD91" s="29"/>
      <c r="HE91" s="38">
        <f t="shared" si="179"/>
        <v>0</v>
      </c>
      <c r="HF91" s="38">
        <f t="shared" si="773"/>
        <v>0</v>
      </c>
      <c r="HG91" s="47">
        <f t="shared" si="774"/>
        <v>0</v>
      </c>
      <c r="HH91" s="101"/>
      <c r="HI91" s="29"/>
      <c r="HJ91" s="98"/>
      <c r="HK91" s="29">
        <v>40</v>
      </c>
      <c r="HL91" s="38">
        <f t="shared" si="775"/>
        <v>0</v>
      </c>
      <c r="HM91" s="38">
        <f t="shared" si="710"/>
        <v>0</v>
      </c>
      <c r="HN91" s="29"/>
      <c r="HO91" s="38">
        <f t="shared" si="276"/>
        <v>0</v>
      </c>
      <c r="HP91" s="38">
        <f t="shared" si="776"/>
        <v>0</v>
      </c>
      <c r="HQ91" s="47">
        <f t="shared" si="777"/>
        <v>0</v>
      </c>
      <c r="HR91" s="101"/>
      <c r="HS91" s="29"/>
      <c r="HT91" s="98"/>
      <c r="HU91" s="29">
        <v>40</v>
      </c>
      <c r="HV91" s="38">
        <f t="shared" si="778"/>
        <v>0</v>
      </c>
      <c r="HW91" s="38">
        <f t="shared" si="676"/>
        <v>0</v>
      </c>
      <c r="HX91" s="29"/>
      <c r="HY91" s="38">
        <f t="shared" si="184"/>
        <v>0</v>
      </c>
      <c r="HZ91" s="38">
        <f t="shared" si="779"/>
        <v>0</v>
      </c>
      <c r="IA91" s="47">
        <f t="shared" si="780"/>
        <v>0</v>
      </c>
      <c r="IB91" s="101"/>
      <c r="IC91" s="29"/>
      <c r="ID91" s="98"/>
      <c r="IE91" s="29">
        <v>40</v>
      </c>
      <c r="IF91" s="38">
        <f t="shared" si="781"/>
        <v>0</v>
      </c>
      <c r="IG91" s="38">
        <f t="shared" si="711"/>
        <v>0</v>
      </c>
      <c r="IH91" s="29"/>
      <c r="II91" s="38">
        <f t="shared" si="281"/>
        <v>0</v>
      </c>
      <c r="IJ91" s="38">
        <f t="shared" si="782"/>
        <v>0</v>
      </c>
      <c r="IK91" s="47">
        <f t="shared" si="783"/>
        <v>0</v>
      </c>
      <c r="IL91" s="101"/>
      <c r="IM91" s="29"/>
      <c r="IN91" s="98"/>
      <c r="IO91" s="29">
        <v>40</v>
      </c>
      <c r="IP91" s="38">
        <f t="shared" si="784"/>
        <v>0</v>
      </c>
      <c r="IQ91" s="38">
        <f t="shared" si="680"/>
        <v>0</v>
      </c>
      <c r="IR91" s="29"/>
      <c r="IS91" s="38">
        <f t="shared" si="189"/>
        <v>0</v>
      </c>
      <c r="IT91" s="38">
        <f t="shared" si="785"/>
        <v>0</v>
      </c>
      <c r="IU91" s="47">
        <f t="shared" si="786"/>
        <v>0</v>
      </c>
      <c r="IV91" s="101"/>
      <c r="IW91" s="29"/>
      <c r="IX91" s="98"/>
      <c r="IY91" s="29">
        <v>40</v>
      </c>
      <c r="IZ91" s="38">
        <f t="shared" si="787"/>
        <v>0</v>
      </c>
      <c r="JA91" s="38">
        <f t="shared" si="712"/>
        <v>0</v>
      </c>
      <c r="JB91" s="29"/>
      <c r="JC91" s="38">
        <f t="shared" si="286"/>
        <v>0</v>
      </c>
      <c r="JD91" s="38">
        <f t="shared" si="788"/>
        <v>0</v>
      </c>
      <c r="JE91" s="47">
        <f t="shared" si="789"/>
        <v>0</v>
      </c>
      <c r="JF91" s="101"/>
      <c r="JG91" s="29"/>
      <c r="JH91" s="98"/>
      <c r="JI91" s="29">
        <v>40</v>
      </c>
      <c r="JJ91" s="38">
        <f t="shared" si="790"/>
        <v>0</v>
      </c>
      <c r="JK91" s="38">
        <f t="shared" si="684"/>
        <v>0</v>
      </c>
      <c r="JL91" s="29"/>
      <c r="JM91" s="38">
        <f t="shared" si="194"/>
        <v>0</v>
      </c>
      <c r="JN91" s="38">
        <f t="shared" si="791"/>
        <v>0</v>
      </c>
      <c r="JO91" s="47">
        <f t="shared" si="792"/>
        <v>0</v>
      </c>
    </row>
    <row r="92" spans="1:275" x14ac:dyDescent="0.2">
      <c r="A92" s="34" t="s">
        <v>175</v>
      </c>
      <c r="B92" s="35">
        <v>2</v>
      </c>
      <c r="C92" s="35" t="s">
        <v>25</v>
      </c>
      <c r="D92" s="35">
        <v>22</v>
      </c>
      <c r="E92" s="36">
        <v>0.25</v>
      </c>
      <c r="F92" s="101"/>
      <c r="G92" s="29"/>
      <c r="H92" s="98"/>
      <c r="I92" s="29">
        <v>40</v>
      </c>
      <c r="J92" s="38">
        <f t="shared" si="713"/>
        <v>0</v>
      </c>
      <c r="K92" s="38">
        <f t="shared" si="131"/>
        <v>0</v>
      </c>
      <c r="L92" s="29"/>
      <c r="M92" s="38">
        <f t="shared" si="793"/>
        <v>0</v>
      </c>
      <c r="N92" s="38">
        <f t="shared" si="794"/>
        <v>0</v>
      </c>
      <c r="O92" s="47">
        <f t="shared" si="714"/>
        <v>0</v>
      </c>
      <c r="P92" s="101"/>
      <c r="Q92" s="29"/>
      <c r="R92" s="98"/>
      <c r="S92" s="29">
        <v>40</v>
      </c>
      <c r="T92" s="38">
        <f t="shared" si="715"/>
        <v>0</v>
      </c>
      <c r="U92" s="38">
        <f t="shared" si="698"/>
        <v>0</v>
      </c>
      <c r="V92" s="29"/>
      <c r="W92" s="38">
        <f t="shared" si="61"/>
        <v>0</v>
      </c>
      <c r="X92" s="38">
        <f t="shared" si="716"/>
        <v>0</v>
      </c>
      <c r="Y92" s="47">
        <f t="shared" si="717"/>
        <v>0</v>
      </c>
      <c r="Z92" s="101"/>
      <c r="AA92" s="29"/>
      <c r="AB92" s="98"/>
      <c r="AC92" s="29">
        <v>40</v>
      </c>
      <c r="AD92" s="38">
        <f t="shared" si="718"/>
        <v>0</v>
      </c>
      <c r="AE92" s="38">
        <f t="shared" si="699"/>
        <v>0</v>
      </c>
      <c r="AF92" s="29"/>
      <c r="AG92" s="38">
        <f t="shared" si="71"/>
        <v>0</v>
      </c>
      <c r="AH92" s="38">
        <f t="shared" si="719"/>
        <v>0</v>
      </c>
      <c r="AI92" s="47">
        <f t="shared" si="720"/>
        <v>0</v>
      </c>
      <c r="AJ92" s="101"/>
      <c r="AK92" s="29"/>
      <c r="AL92" s="98"/>
      <c r="AM92" s="29">
        <v>40</v>
      </c>
      <c r="AN92" s="38">
        <f t="shared" si="721"/>
        <v>0</v>
      </c>
      <c r="AO92" s="38">
        <f t="shared" si="700"/>
        <v>0</v>
      </c>
      <c r="AP92" s="29"/>
      <c r="AQ92" s="38">
        <f t="shared" si="231"/>
        <v>0</v>
      </c>
      <c r="AR92" s="38">
        <f t="shared" si="722"/>
        <v>0</v>
      </c>
      <c r="AS92" s="47">
        <f t="shared" si="723"/>
        <v>0</v>
      </c>
      <c r="AT92" s="101"/>
      <c r="AU92" s="29"/>
      <c r="AV92" s="98"/>
      <c r="AW92" s="29">
        <v>40</v>
      </c>
      <c r="AX92" s="38">
        <f t="shared" si="724"/>
        <v>0</v>
      </c>
      <c r="AY92" s="38">
        <f t="shared" si="701"/>
        <v>0</v>
      </c>
      <c r="AZ92" s="29"/>
      <c r="BA92" s="38">
        <f t="shared" si="100"/>
        <v>0</v>
      </c>
      <c r="BB92" s="38">
        <f t="shared" si="725"/>
        <v>0</v>
      </c>
      <c r="BC92" s="47">
        <f t="shared" si="726"/>
        <v>0</v>
      </c>
      <c r="BD92" s="101"/>
      <c r="BE92" s="29"/>
      <c r="BF92" s="98"/>
      <c r="BG92" s="29">
        <v>40</v>
      </c>
      <c r="BH92" s="38">
        <f t="shared" si="727"/>
        <v>0</v>
      </c>
      <c r="BI92" s="38">
        <f t="shared" si="702"/>
        <v>0</v>
      </c>
      <c r="BJ92" s="29"/>
      <c r="BK92" s="38">
        <f t="shared" si="236"/>
        <v>0</v>
      </c>
      <c r="BL92" s="38">
        <f t="shared" si="728"/>
        <v>0</v>
      </c>
      <c r="BM92" s="47">
        <f t="shared" si="729"/>
        <v>0</v>
      </c>
      <c r="BN92" s="101"/>
      <c r="BO92" s="29"/>
      <c r="BP92" s="98"/>
      <c r="BQ92" s="29">
        <v>40</v>
      </c>
      <c r="BR92" s="38">
        <f t="shared" si="730"/>
        <v>0</v>
      </c>
      <c r="BS92" s="38">
        <f t="shared" si="644"/>
        <v>0</v>
      </c>
      <c r="BT92" s="29"/>
      <c r="BU92" s="38">
        <f t="shared" si="144"/>
        <v>0</v>
      </c>
      <c r="BV92" s="38">
        <f t="shared" si="731"/>
        <v>0</v>
      </c>
      <c r="BW92" s="47">
        <f t="shared" si="732"/>
        <v>0</v>
      </c>
      <c r="BX92" s="101"/>
      <c r="BY92" s="29"/>
      <c r="BZ92" s="98"/>
      <c r="CA92" s="29">
        <v>40</v>
      </c>
      <c r="CB92" s="38">
        <f t="shared" si="733"/>
        <v>0</v>
      </c>
      <c r="CC92" s="38">
        <f t="shared" si="703"/>
        <v>0</v>
      </c>
      <c r="CD92" s="29"/>
      <c r="CE92" s="38">
        <f t="shared" si="241"/>
        <v>0</v>
      </c>
      <c r="CF92" s="38">
        <f t="shared" si="734"/>
        <v>0</v>
      </c>
      <c r="CG92" s="47">
        <f t="shared" si="735"/>
        <v>0</v>
      </c>
      <c r="CH92" s="101"/>
      <c r="CI92" s="29"/>
      <c r="CJ92" s="98"/>
      <c r="CK92" s="29">
        <v>40</v>
      </c>
      <c r="CL92" s="38">
        <f t="shared" si="736"/>
        <v>0</v>
      </c>
      <c r="CM92" s="38">
        <f t="shared" si="648"/>
        <v>0</v>
      </c>
      <c r="CN92" s="29"/>
      <c r="CO92" s="38">
        <f t="shared" si="149"/>
        <v>0</v>
      </c>
      <c r="CP92" s="38">
        <f t="shared" si="737"/>
        <v>0</v>
      </c>
      <c r="CQ92" s="47">
        <f t="shared" si="738"/>
        <v>0</v>
      </c>
      <c r="CR92" s="101"/>
      <c r="CS92" s="29"/>
      <c r="CT92" s="98"/>
      <c r="CU92" s="29">
        <v>40</v>
      </c>
      <c r="CV92" s="38">
        <f t="shared" si="739"/>
        <v>0</v>
      </c>
      <c r="CW92" s="38">
        <f t="shared" si="704"/>
        <v>0</v>
      </c>
      <c r="CX92" s="29"/>
      <c r="CY92" s="38">
        <f t="shared" si="246"/>
        <v>0</v>
      </c>
      <c r="CZ92" s="38">
        <f t="shared" si="740"/>
        <v>0</v>
      </c>
      <c r="DA92" s="47">
        <f t="shared" si="741"/>
        <v>0</v>
      </c>
      <c r="DB92" s="101"/>
      <c r="DC92" s="29"/>
      <c r="DD92" s="98"/>
      <c r="DE92" s="29">
        <v>40</v>
      </c>
      <c r="DF92" s="38">
        <f t="shared" si="742"/>
        <v>0</v>
      </c>
      <c r="DG92" s="38">
        <f t="shared" si="652"/>
        <v>0</v>
      </c>
      <c r="DH92" s="29"/>
      <c r="DI92" s="38">
        <f t="shared" si="154"/>
        <v>0</v>
      </c>
      <c r="DJ92" s="38">
        <f t="shared" si="743"/>
        <v>0</v>
      </c>
      <c r="DK92" s="47">
        <f t="shared" si="744"/>
        <v>0</v>
      </c>
      <c r="DL92" s="101"/>
      <c r="DM92" s="29"/>
      <c r="DN92" s="98"/>
      <c r="DO92" s="29">
        <v>40</v>
      </c>
      <c r="DP92" s="38">
        <f t="shared" si="745"/>
        <v>0</v>
      </c>
      <c r="DQ92" s="38">
        <f t="shared" si="705"/>
        <v>0</v>
      </c>
      <c r="DR92" s="29"/>
      <c r="DS92" s="38">
        <f t="shared" si="251"/>
        <v>0</v>
      </c>
      <c r="DT92" s="38">
        <f t="shared" si="746"/>
        <v>0</v>
      </c>
      <c r="DU92" s="47">
        <f t="shared" si="747"/>
        <v>0</v>
      </c>
      <c r="DV92" s="101"/>
      <c r="DW92" s="29"/>
      <c r="DX92" s="98"/>
      <c r="DY92" s="29">
        <v>40</v>
      </c>
      <c r="DZ92" s="38">
        <f t="shared" si="748"/>
        <v>0</v>
      </c>
      <c r="EA92" s="38">
        <f t="shared" si="656"/>
        <v>0</v>
      </c>
      <c r="EB92" s="29"/>
      <c r="EC92" s="38">
        <f t="shared" si="159"/>
        <v>0</v>
      </c>
      <c r="ED92" s="38">
        <f t="shared" si="749"/>
        <v>0</v>
      </c>
      <c r="EE92" s="47">
        <f t="shared" si="750"/>
        <v>0</v>
      </c>
      <c r="EF92" s="101"/>
      <c r="EG92" s="29"/>
      <c r="EH92" s="98"/>
      <c r="EI92" s="29">
        <v>40</v>
      </c>
      <c r="EJ92" s="38">
        <f t="shared" si="751"/>
        <v>0</v>
      </c>
      <c r="EK92" s="38">
        <f t="shared" si="706"/>
        <v>0</v>
      </c>
      <c r="EL92" s="29"/>
      <c r="EM92" s="38">
        <f t="shared" si="256"/>
        <v>0</v>
      </c>
      <c r="EN92" s="38">
        <f t="shared" si="752"/>
        <v>0</v>
      </c>
      <c r="EO92" s="47">
        <f t="shared" si="753"/>
        <v>0</v>
      </c>
      <c r="EP92" s="101"/>
      <c r="EQ92" s="29"/>
      <c r="ER92" s="98"/>
      <c r="ES92" s="29">
        <v>40</v>
      </c>
      <c r="ET92" s="38">
        <f t="shared" si="754"/>
        <v>0</v>
      </c>
      <c r="EU92" s="38">
        <f t="shared" si="660"/>
        <v>0</v>
      </c>
      <c r="EV92" s="29"/>
      <c r="EW92" s="38">
        <f t="shared" si="164"/>
        <v>0</v>
      </c>
      <c r="EX92" s="38">
        <f t="shared" si="755"/>
        <v>0</v>
      </c>
      <c r="EY92" s="47">
        <f t="shared" si="756"/>
        <v>0</v>
      </c>
      <c r="EZ92" s="101"/>
      <c r="FA92" s="29"/>
      <c r="FB92" s="98"/>
      <c r="FC92" s="29">
        <v>40</v>
      </c>
      <c r="FD92" s="38">
        <f t="shared" si="757"/>
        <v>0</v>
      </c>
      <c r="FE92" s="38">
        <f t="shared" si="707"/>
        <v>0</v>
      </c>
      <c r="FF92" s="29"/>
      <c r="FG92" s="38">
        <f t="shared" si="261"/>
        <v>0</v>
      </c>
      <c r="FH92" s="38">
        <f t="shared" si="758"/>
        <v>0</v>
      </c>
      <c r="FI92" s="47">
        <f t="shared" si="759"/>
        <v>0</v>
      </c>
      <c r="FJ92" s="101"/>
      <c r="FK92" s="29"/>
      <c r="FL92" s="98"/>
      <c r="FM92" s="29">
        <v>40</v>
      </c>
      <c r="FN92" s="38">
        <f t="shared" si="760"/>
        <v>0</v>
      </c>
      <c r="FO92" s="38">
        <f t="shared" si="664"/>
        <v>0</v>
      </c>
      <c r="FP92" s="29"/>
      <c r="FQ92" s="38">
        <f t="shared" si="169"/>
        <v>0</v>
      </c>
      <c r="FR92" s="38">
        <f t="shared" si="761"/>
        <v>0</v>
      </c>
      <c r="FS92" s="47">
        <f t="shared" si="762"/>
        <v>0</v>
      </c>
      <c r="FT92" s="101"/>
      <c r="FU92" s="29"/>
      <c r="FV92" s="98"/>
      <c r="FW92" s="29">
        <v>40</v>
      </c>
      <c r="FX92" s="38">
        <f t="shared" si="763"/>
        <v>0</v>
      </c>
      <c r="FY92" s="38">
        <f t="shared" si="708"/>
        <v>0</v>
      </c>
      <c r="FZ92" s="29"/>
      <c r="GA92" s="38">
        <f t="shared" si="266"/>
        <v>0</v>
      </c>
      <c r="GB92" s="38">
        <f t="shared" si="764"/>
        <v>0</v>
      </c>
      <c r="GC92" s="47">
        <f t="shared" si="765"/>
        <v>0</v>
      </c>
      <c r="GD92" s="101"/>
      <c r="GE92" s="29"/>
      <c r="GF92" s="98"/>
      <c r="GG92" s="29">
        <v>40</v>
      </c>
      <c r="GH92" s="38">
        <f t="shared" si="766"/>
        <v>0</v>
      </c>
      <c r="GI92" s="38">
        <f t="shared" si="668"/>
        <v>0</v>
      </c>
      <c r="GJ92" s="29"/>
      <c r="GK92" s="38">
        <f t="shared" si="174"/>
        <v>0</v>
      </c>
      <c r="GL92" s="38">
        <f t="shared" si="767"/>
        <v>0</v>
      </c>
      <c r="GM92" s="47">
        <f t="shared" si="768"/>
        <v>0</v>
      </c>
      <c r="GN92" s="101"/>
      <c r="GO92" s="29"/>
      <c r="GP92" s="98"/>
      <c r="GQ92" s="29">
        <v>40</v>
      </c>
      <c r="GR92" s="38">
        <f t="shared" si="769"/>
        <v>0</v>
      </c>
      <c r="GS92" s="38">
        <f t="shared" si="709"/>
        <v>0</v>
      </c>
      <c r="GT92" s="29"/>
      <c r="GU92" s="38">
        <f t="shared" si="271"/>
        <v>0</v>
      </c>
      <c r="GV92" s="38">
        <f t="shared" si="770"/>
        <v>0</v>
      </c>
      <c r="GW92" s="47">
        <f t="shared" si="771"/>
        <v>0</v>
      </c>
      <c r="GX92" s="101"/>
      <c r="GY92" s="29"/>
      <c r="GZ92" s="98"/>
      <c r="HA92" s="29">
        <v>40</v>
      </c>
      <c r="HB92" s="38">
        <f t="shared" si="772"/>
        <v>0</v>
      </c>
      <c r="HC92" s="38">
        <f t="shared" si="672"/>
        <v>0</v>
      </c>
      <c r="HD92" s="29"/>
      <c r="HE92" s="38">
        <f t="shared" si="179"/>
        <v>0</v>
      </c>
      <c r="HF92" s="38">
        <f t="shared" si="773"/>
        <v>0</v>
      </c>
      <c r="HG92" s="47">
        <f t="shared" si="774"/>
        <v>0</v>
      </c>
      <c r="HH92" s="101"/>
      <c r="HI92" s="29"/>
      <c r="HJ92" s="98"/>
      <c r="HK92" s="29">
        <v>40</v>
      </c>
      <c r="HL92" s="38">
        <f t="shared" si="775"/>
        <v>0</v>
      </c>
      <c r="HM92" s="38">
        <f t="shared" si="710"/>
        <v>0</v>
      </c>
      <c r="HN92" s="29"/>
      <c r="HO92" s="38">
        <f t="shared" si="276"/>
        <v>0</v>
      </c>
      <c r="HP92" s="38">
        <f t="shared" si="776"/>
        <v>0</v>
      </c>
      <c r="HQ92" s="47">
        <f t="shared" si="777"/>
        <v>0</v>
      </c>
      <c r="HR92" s="101"/>
      <c r="HS92" s="29"/>
      <c r="HT92" s="98"/>
      <c r="HU92" s="29">
        <v>40</v>
      </c>
      <c r="HV92" s="38">
        <f t="shared" si="778"/>
        <v>0</v>
      </c>
      <c r="HW92" s="38">
        <f t="shared" si="676"/>
        <v>0</v>
      </c>
      <c r="HX92" s="29"/>
      <c r="HY92" s="38">
        <f t="shared" si="184"/>
        <v>0</v>
      </c>
      <c r="HZ92" s="38">
        <f t="shared" si="779"/>
        <v>0</v>
      </c>
      <c r="IA92" s="47">
        <f t="shared" si="780"/>
        <v>0</v>
      </c>
      <c r="IB92" s="101"/>
      <c r="IC92" s="29"/>
      <c r="ID92" s="98"/>
      <c r="IE92" s="29">
        <v>40</v>
      </c>
      <c r="IF92" s="38">
        <f t="shared" si="781"/>
        <v>0</v>
      </c>
      <c r="IG92" s="38">
        <f t="shared" si="711"/>
        <v>0</v>
      </c>
      <c r="IH92" s="29"/>
      <c r="II92" s="38">
        <f t="shared" si="281"/>
        <v>0</v>
      </c>
      <c r="IJ92" s="38">
        <f t="shared" si="782"/>
        <v>0</v>
      </c>
      <c r="IK92" s="47">
        <f t="shared" si="783"/>
        <v>0</v>
      </c>
      <c r="IL92" s="101"/>
      <c r="IM92" s="29"/>
      <c r="IN92" s="98"/>
      <c r="IO92" s="29">
        <v>40</v>
      </c>
      <c r="IP92" s="38">
        <f t="shared" si="784"/>
        <v>0</v>
      </c>
      <c r="IQ92" s="38">
        <f t="shared" si="680"/>
        <v>0</v>
      </c>
      <c r="IR92" s="29"/>
      <c r="IS92" s="38">
        <f t="shared" si="189"/>
        <v>0</v>
      </c>
      <c r="IT92" s="38">
        <f t="shared" si="785"/>
        <v>0</v>
      </c>
      <c r="IU92" s="47">
        <f t="shared" si="786"/>
        <v>0</v>
      </c>
      <c r="IV92" s="101"/>
      <c r="IW92" s="29"/>
      <c r="IX92" s="98"/>
      <c r="IY92" s="29">
        <v>40</v>
      </c>
      <c r="IZ92" s="38">
        <f t="shared" si="787"/>
        <v>0</v>
      </c>
      <c r="JA92" s="38">
        <f t="shared" si="712"/>
        <v>0</v>
      </c>
      <c r="JB92" s="29"/>
      <c r="JC92" s="38">
        <f t="shared" si="286"/>
        <v>0</v>
      </c>
      <c r="JD92" s="38">
        <f t="shared" si="788"/>
        <v>0</v>
      </c>
      <c r="JE92" s="47">
        <f t="shared" si="789"/>
        <v>0</v>
      </c>
      <c r="JF92" s="101"/>
      <c r="JG92" s="29"/>
      <c r="JH92" s="98"/>
      <c r="JI92" s="29">
        <v>40</v>
      </c>
      <c r="JJ92" s="38">
        <f t="shared" si="790"/>
        <v>0</v>
      </c>
      <c r="JK92" s="38">
        <f t="shared" si="684"/>
        <v>0</v>
      </c>
      <c r="JL92" s="29"/>
      <c r="JM92" s="38">
        <f t="shared" si="194"/>
        <v>0</v>
      </c>
      <c r="JN92" s="38">
        <f t="shared" si="791"/>
        <v>0</v>
      </c>
      <c r="JO92" s="47">
        <f t="shared" si="792"/>
        <v>0</v>
      </c>
    </row>
    <row r="93" spans="1:275" x14ac:dyDescent="0.2">
      <c r="A93" s="34" t="s">
        <v>176</v>
      </c>
      <c r="B93" s="35">
        <v>4</v>
      </c>
      <c r="C93" s="35" t="s">
        <v>25</v>
      </c>
      <c r="D93" s="35">
        <v>42</v>
      </c>
      <c r="E93" s="36">
        <v>0.25</v>
      </c>
      <c r="F93" s="101"/>
      <c r="G93" s="29"/>
      <c r="H93" s="98"/>
      <c r="I93" s="29">
        <v>40</v>
      </c>
      <c r="J93" s="38">
        <f t="shared" si="713"/>
        <v>0</v>
      </c>
      <c r="K93" s="38">
        <f t="shared" si="131"/>
        <v>0</v>
      </c>
      <c r="L93" s="29"/>
      <c r="M93" s="38">
        <f t="shared" si="793"/>
        <v>0</v>
      </c>
      <c r="N93" s="38">
        <f t="shared" si="794"/>
        <v>0</v>
      </c>
      <c r="O93" s="47">
        <f t="shared" si="714"/>
        <v>0</v>
      </c>
      <c r="P93" s="101"/>
      <c r="Q93" s="29"/>
      <c r="R93" s="98"/>
      <c r="S93" s="29">
        <v>40</v>
      </c>
      <c r="T93" s="38">
        <f t="shared" si="715"/>
        <v>0</v>
      </c>
      <c r="U93" s="38">
        <f t="shared" si="698"/>
        <v>0</v>
      </c>
      <c r="V93" s="29"/>
      <c r="W93" s="38">
        <f t="shared" si="61"/>
        <v>0</v>
      </c>
      <c r="X93" s="38">
        <f t="shared" si="716"/>
        <v>0</v>
      </c>
      <c r="Y93" s="47">
        <f t="shared" si="717"/>
        <v>0</v>
      </c>
      <c r="Z93" s="101"/>
      <c r="AA93" s="29"/>
      <c r="AB93" s="98"/>
      <c r="AC93" s="29">
        <v>40</v>
      </c>
      <c r="AD93" s="38">
        <f t="shared" si="718"/>
        <v>0</v>
      </c>
      <c r="AE93" s="38">
        <f t="shared" si="699"/>
        <v>0</v>
      </c>
      <c r="AF93" s="29"/>
      <c r="AG93" s="38">
        <f t="shared" si="71"/>
        <v>0</v>
      </c>
      <c r="AH93" s="38">
        <f t="shared" si="719"/>
        <v>0</v>
      </c>
      <c r="AI93" s="47">
        <f t="shared" si="720"/>
        <v>0</v>
      </c>
      <c r="AJ93" s="101"/>
      <c r="AK93" s="29"/>
      <c r="AL93" s="98"/>
      <c r="AM93" s="29">
        <v>40</v>
      </c>
      <c r="AN93" s="38">
        <f t="shared" si="721"/>
        <v>0</v>
      </c>
      <c r="AO93" s="38">
        <f t="shared" si="700"/>
        <v>0</v>
      </c>
      <c r="AP93" s="29"/>
      <c r="AQ93" s="38">
        <f t="shared" si="231"/>
        <v>0</v>
      </c>
      <c r="AR93" s="38">
        <f t="shared" si="722"/>
        <v>0</v>
      </c>
      <c r="AS93" s="47">
        <f t="shared" si="723"/>
        <v>0</v>
      </c>
      <c r="AT93" s="101"/>
      <c r="AU93" s="29"/>
      <c r="AV93" s="98"/>
      <c r="AW93" s="29">
        <v>40</v>
      </c>
      <c r="AX93" s="38">
        <f t="shared" si="724"/>
        <v>0</v>
      </c>
      <c r="AY93" s="38">
        <f t="shared" si="701"/>
        <v>0</v>
      </c>
      <c r="AZ93" s="29"/>
      <c r="BA93" s="38">
        <f t="shared" si="100"/>
        <v>0</v>
      </c>
      <c r="BB93" s="38">
        <f t="shared" si="725"/>
        <v>0</v>
      </c>
      <c r="BC93" s="47">
        <f t="shared" si="726"/>
        <v>0</v>
      </c>
      <c r="BD93" s="101"/>
      <c r="BE93" s="29"/>
      <c r="BF93" s="98"/>
      <c r="BG93" s="29">
        <v>40</v>
      </c>
      <c r="BH93" s="38">
        <f t="shared" si="727"/>
        <v>0</v>
      </c>
      <c r="BI93" s="38">
        <f t="shared" si="702"/>
        <v>0</v>
      </c>
      <c r="BJ93" s="29"/>
      <c r="BK93" s="38">
        <f t="shared" si="236"/>
        <v>0</v>
      </c>
      <c r="BL93" s="38">
        <f t="shared" si="728"/>
        <v>0</v>
      </c>
      <c r="BM93" s="47">
        <f t="shared" si="729"/>
        <v>0</v>
      </c>
      <c r="BN93" s="101"/>
      <c r="BO93" s="29"/>
      <c r="BP93" s="98"/>
      <c r="BQ93" s="29">
        <v>40</v>
      </c>
      <c r="BR93" s="38">
        <f t="shared" si="730"/>
        <v>0</v>
      </c>
      <c r="BS93" s="38">
        <f t="shared" si="644"/>
        <v>0</v>
      </c>
      <c r="BT93" s="29"/>
      <c r="BU93" s="38">
        <f t="shared" si="144"/>
        <v>0</v>
      </c>
      <c r="BV93" s="38">
        <f t="shared" si="731"/>
        <v>0</v>
      </c>
      <c r="BW93" s="47">
        <f t="shared" si="732"/>
        <v>0</v>
      </c>
      <c r="BX93" s="101"/>
      <c r="BY93" s="29"/>
      <c r="BZ93" s="98"/>
      <c r="CA93" s="29">
        <v>40</v>
      </c>
      <c r="CB93" s="38">
        <f t="shared" si="733"/>
        <v>0</v>
      </c>
      <c r="CC93" s="38">
        <f t="shared" si="703"/>
        <v>0</v>
      </c>
      <c r="CD93" s="29"/>
      <c r="CE93" s="38">
        <f t="shared" si="241"/>
        <v>0</v>
      </c>
      <c r="CF93" s="38">
        <f t="shared" si="734"/>
        <v>0</v>
      </c>
      <c r="CG93" s="47">
        <f t="shared" si="735"/>
        <v>0</v>
      </c>
      <c r="CH93" s="101"/>
      <c r="CI93" s="29"/>
      <c r="CJ93" s="98"/>
      <c r="CK93" s="29">
        <v>40</v>
      </c>
      <c r="CL93" s="38">
        <f t="shared" si="736"/>
        <v>0</v>
      </c>
      <c r="CM93" s="38">
        <f t="shared" si="648"/>
        <v>0</v>
      </c>
      <c r="CN93" s="29"/>
      <c r="CO93" s="38">
        <f t="shared" si="149"/>
        <v>0</v>
      </c>
      <c r="CP93" s="38">
        <f t="shared" si="737"/>
        <v>0</v>
      </c>
      <c r="CQ93" s="47">
        <f t="shared" si="738"/>
        <v>0</v>
      </c>
      <c r="CR93" s="101"/>
      <c r="CS93" s="29"/>
      <c r="CT93" s="98"/>
      <c r="CU93" s="29">
        <v>40</v>
      </c>
      <c r="CV93" s="38">
        <f t="shared" si="739"/>
        <v>0</v>
      </c>
      <c r="CW93" s="38">
        <f t="shared" si="704"/>
        <v>0</v>
      </c>
      <c r="CX93" s="29"/>
      <c r="CY93" s="38">
        <f t="shared" si="246"/>
        <v>0</v>
      </c>
      <c r="CZ93" s="38">
        <f t="shared" si="740"/>
        <v>0</v>
      </c>
      <c r="DA93" s="47">
        <f t="shared" si="741"/>
        <v>0</v>
      </c>
      <c r="DB93" s="101"/>
      <c r="DC93" s="29"/>
      <c r="DD93" s="98"/>
      <c r="DE93" s="29">
        <v>40</v>
      </c>
      <c r="DF93" s="38">
        <f t="shared" si="742"/>
        <v>0</v>
      </c>
      <c r="DG93" s="38">
        <f t="shared" si="652"/>
        <v>0</v>
      </c>
      <c r="DH93" s="29"/>
      <c r="DI93" s="38">
        <f t="shared" si="154"/>
        <v>0</v>
      </c>
      <c r="DJ93" s="38">
        <f t="shared" si="743"/>
        <v>0</v>
      </c>
      <c r="DK93" s="47">
        <f t="shared" si="744"/>
        <v>0</v>
      </c>
      <c r="DL93" s="101"/>
      <c r="DM93" s="29"/>
      <c r="DN93" s="98"/>
      <c r="DO93" s="29">
        <v>40</v>
      </c>
      <c r="DP93" s="38">
        <f t="shared" si="745"/>
        <v>0</v>
      </c>
      <c r="DQ93" s="38">
        <f t="shared" si="705"/>
        <v>0</v>
      </c>
      <c r="DR93" s="29"/>
      <c r="DS93" s="38">
        <f t="shared" si="251"/>
        <v>0</v>
      </c>
      <c r="DT93" s="38">
        <f t="shared" si="746"/>
        <v>0</v>
      </c>
      <c r="DU93" s="47">
        <f t="shared" si="747"/>
        <v>0</v>
      </c>
      <c r="DV93" s="101"/>
      <c r="DW93" s="29"/>
      <c r="DX93" s="98"/>
      <c r="DY93" s="29">
        <v>40</v>
      </c>
      <c r="DZ93" s="38">
        <f t="shared" si="748"/>
        <v>0</v>
      </c>
      <c r="EA93" s="38">
        <f t="shared" si="656"/>
        <v>0</v>
      </c>
      <c r="EB93" s="29"/>
      <c r="EC93" s="38">
        <f t="shared" si="159"/>
        <v>0</v>
      </c>
      <c r="ED93" s="38">
        <f t="shared" si="749"/>
        <v>0</v>
      </c>
      <c r="EE93" s="47">
        <f t="shared" si="750"/>
        <v>0</v>
      </c>
      <c r="EF93" s="101"/>
      <c r="EG93" s="29"/>
      <c r="EH93" s="98"/>
      <c r="EI93" s="29">
        <v>40</v>
      </c>
      <c r="EJ93" s="38">
        <f t="shared" si="751"/>
        <v>0</v>
      </c>
      <c r="EK93" s="38">
        <f t="shared" si="706"/>
        <v>0</v>
      </c>
      <c r="EL93" s="29"/>
      <c r="EM93" s="38">
        <f t="shared" si="256"/>
        <v>0</v>
      </c>
      <c r="EN93" s="38">
        <f t="shared" si="752"/>
        <v>0</v>
      </c>
      <c r="EO93" s="47">
        <f t="shared" si="753"/>
        <v>0</v>
      </c>
      <c r="EP93" s="101"/>
      <c r="EQ93" s="29"/>
      <c r="ER93" s="98"/>
      <c r="ES93" s="29">
        <v>40</v>
      </c>
      <c r="ET93" s="38">
        <f t="shared" si="754"/>
        <v>0</v>
      </c>
      <c r="EU93" s="38">
        <f t="shared" si="660"/>
        <v>0</v>
      </c>
      <c r="EV93" s="29"/>
      <c r="EW93" s="38">
        <f t="shared" si="164"/>
        <v>0</v>
      </c>
      <c r="EX93" s="38">
        <f t="shared" si="755"/>
        <v>0</v>
      </c>
      <c r="EY93" s="47">
        <f t="shared" si="756"/>
        <v>0</v>
      </c>
      <c r="EZ93" s="101"/>
      <c r="FA93" s="29"/>
      <c r="FB93" s="98"/>
      <c r="FC93" s="29">
        <v>40</v>
      </c>
      <c r="FD93" s="38">
        <f t="shared" si="757"/>
        <v>0</v>
      </c>
      <c r="FE93" s="38">
        <f t="shared" si="707"/>
        <v>0</v>
      </c>
      <c r="FF93" s="29"/>
      <c r="FG93" s="38">
        <f t="shared" si="261"/>
        <v>0</v>
      </c>
      <c r="FH93" s="38">
        <f t="shared" si="758"/>
        <v>0</v>
      </c>
      <c r="FI93" s="47">
        <f t="shared" si="759"/>
        <v>0</v>
      </c>
      <c r="FJ93" s="101"/>
      <c r="FK93" s="29"/>
      <c r="FL93" s="98"/>
      <c r="FM93" s="29">
        <v>40</v>
      </c>
      <c r="FN93" s="38">
        <f t="shared" si="760"/>
        <v>0</v>
      </c>
      <c r="FO93" s="38">
        <f t="shared" si="664"/>
        <v>0</v>
      </c>
      <c r="FP93" s="29"/>
      <c r="FQ93" s="38">
        <f t="shared" si="169"/>
        <v>0</v>
      </c>
      <c r="FR93" s="38">
        <f t="shared" si="761"/>
        <v>0</v>
      </c>
      <c r="FS93" s="47">
        <f t="shared" si="762"/>
        <v>0</v>
      </c>
      <c r="FT93" s="101"/>
      <c r="FU93" s="29"/>
      <c r="FV93" s="98"/>
      <c r="FW93" s="29">
        <v>40</v>
      </c>
      <c r="FX93" s="38">
        <f t="shared" si="763"/>
        <v>0</v>
      </c>
      <c r="FY93" s="38">
        <f t="shared" si="708"/>
        <v>0</v>
      </c>
      <c r="FZ93" s="29"/>
      <c r="GA93" s="38">
        <f t="shared" si="266"/>
        <v>0</v>
      </c>
      <c r="GB93" s="38">
        <f t="shared" si="764"/>
        <v>0</v>
      </c>
      <c r="GC93" s="47">
        <f t="shared" si="765"/>
        <v>0</v>
      </c>
      <c r="GD93" s="101"/>
      <c r="GE93" s="29"/>
      <c r="GF93" s="98"/>
      <c r="GG93" s="29">
        <v>40</v>
      </c>
      <c r="GH93" s="38">
        <f t="shared" si="766"/>
        <v>0</v>
      </c>
      <c r="GI93" s="38">
        <f t="shared" si="668"/>
        <v>0</v>
      </c>
      <c r="GJ93" s="29"/>
      <c r="GK93" s="38">
        <f t="shared" si="174"/>
        <v>0</v>
      </c>
      <c r="GL93" s="38">
        <f t="shared" si="767"/>
        <v>0</v>
      </c>
      <c r="GM93" s="47">
        <f t="shared" si="768"/>
        <v>0</v>
      </c>
      <c r="GN93" s="101"/>
      <c r="GO93" s="29"/>
      <c r="GP93" s="98"/>
      <c r="GQ93" s="29">
        <v>40</v>
      </c>
      <c r="GR93" s="38">
        <f t="shared" si="769"/>
        <v>0</v>
      </c>
      <c r="GS93" s="38">
        <f t="shared" si="709"/>
        <v>0</v>
      </c>
      <c r="GT93" s="29"/>
      <c r="GU93" s="38">
        <f t="shared" si="271"/>
        <v>0</v>
      </c>
      <c r="GV93" s="38">
        <f t="shared" si="770"/>
        <v>0</v>
      </c>
      <c r="GW93" s="47">
        <f t="shared" si="771"/>
        <v>0</v>
      </c>
      <c r="GX93" s="101"/>
      <c r="GY93" s="29"/>
      <c r="GZ93" s="98"/>
      <c r="HA93" s="29">
        <v>40</v>
      </c>
      <c r="HB93" s="38">
        <f t="shared" si="772"/>
        <v>0</v>
      </c>
      <c r="HC93" s="38">
        <f t="shared" si="672"/>
        <v>0</v>
      </c>
      <c r="HD93" s="29"/>
      <c r="HE93" s="38">
        <f t="shared" si="179"/>
        <v>0</v>
      </c>
      <c r="HF93" s="38">
        <f t="shared" si="773"/>
        <v>0</v>
      </c>
      <c r="HG93" s="47">
        <f t="shared" si="774"/>
        <v>0</v>
      </c>
      <c r="HH93" s="101"/>
      <c r="HI93" s="29"/>
      <c r="HJ93" s="98"/>
      <c r="HK93" s="29">
        <v>40</v>
      </c>
      <c r="HL93" s="38">
        <f t="shared" si="775"/>
        <v>0</v>
      </c>
      <c r="HM93" s="38">
        <f t="shared" si="710"/>
        <v>0</v>
      </c>
      <c r="HN93" s="29"/>
      <c r="HO93" s="38">
        <f t="shared" si="276"/>
        <v>0</v>
      </c>
      <c r="HP93" s="38">
        <f t="shared" si="776"/>
        <v>0</v>
      </c>
      <c r="HQ93" s="47">
        <f t="shared" si="777"/>
        <v>0</v>
      </c>
      <c r="HR93" s="101"/>
      <c r="HS93" s="29"/>
      <c r="HT93" s="98"/>
      <c r="HU93" s="29">
        <v>40</v>
      </c>
      <c r="HV93" s="38">
        <f t="shared" si="778"/>
        <v>0</v>
      </c>
      <c r="HW93" s="38">
        <f t="shared" si="676"/>
        <v>0</v>
      </c>
      <c r="HX93" s="29"/>
      <c r="HY93" s="38">
        <f t="shared" si="184"/>
        <v>0</v>
      </c>
      <c r="HZ93" s="38">
        <f t="shared" si="779"/>
        <v>0</v>
      </c>
      <c r="IA93" s="47">
        <f t="shared" si="780"/>
        <v>0</v>
      </c>
      <c r="IB93" s="101"/>
      <c r="IC93" s="29"/>
      <c r="ID93" s="98"/>
      <c r="IE93" s="29">
        <v>40</v>
      </c>
      <c r="IF93" s="38">
        <f t="shared" si="781"/>
        <v>0</v>
      </c>
      <c r="IG93" s="38">
        <f t="shared" si="711"/>
        <v>0</v>
      </c>
      <c r="IH93" s="29"/>
      <c r="II93" s="38">
        <f t="shared" si="281"/>
        <v>0</v>
      </c>
      <c r="IJ93" s="38">
        <f t="shared" si="782"/>
        <v>0</v>
      </c>
      <c r="IK93" s="47">
        <f t="shared" si="783"/>
        <v>0</v>
      </c>
      <c r="IL93" s="101"/>
      <c r="IM93" s="29"/>
      <c r="IN93" s="98"/>
      <c r="IO93" s="29">
        <v>40</v>
      </c>
      <c r="IP93" s="38">
        <f t="shared" si="784"/>
        <v>0</v>
      </c>
      <c r="IQ93" s="38">
        <f t="shared" si="680"/>
        <v>0</v>
      </c>
      <c r="IR93" s="29"/>
      <c r="IS93" s="38">
        <f t="shared" si="189"/>
        <v>0</v>
      </c>
      <c r="IT93" s="38">
        <f t="shared" si="785"/>
        <v>0</v>
      </c>
      <c r="IU93" s="47">
        <f t="shared" si="786"/>
        <v>0</v>
      </c>
      <c r="IV93" s="101"/>
      <c r="IW93" s="29"/>
      <c r="IX93" s="98"/>
      <c r="IY93" s="29">
        <v>40</v>
      </c>
      <c r="IZ93" s="38">
        <f t="shared" si="787"/>
        <v>0</v>
      </c>
      <c r="JA93" s="38">
        <f t="shared" si="712"/>
        <v>0</v>
      </c>
      <c r="JB93" s="29"/>
      <c r="JC93" s="38">
        <f t="shared" si="286"/>
        <v>0</v>
      </c>
      <c r="JD93" s="38">
        <f t="shared" si="788"/>
        <v>0</v>
      </c>
      <c r="JE93" s="47">
        <f t="shared" si="789"/>
        <v>0</v>
      </c>
      <c r="JF93" s="101"/>
      <c r="JG93" s="29"/>
      <c r="JH93" s="98"/>
      <c r="JI93" s="29">
        <v>40</v>
      </c>
      <c r="JJ93" s="38">
        <f t="shared" si="790"/>
        <v>0</v>
      </c>
      <c r="JK93" s="38">
        <f t="shared" si="684"/>
        <v>0</v>
      </c>
      <c r="JL93" s="29"/>
      <c r="JM93" s="38">
        <f t="shared" si="194"/>
        <v>0</v>
      </c>
      <c r="JN93" s="38">
        <f t="shared" si="791"/>
        <v>0</v>
      </c>
      <c r="JO93" s="47">
        <f t="shared" si="792"/>
        <v>0</v>
      </c>
    </row>
    <row r="94" spans="1:275" x14ac:dyDescent="0.2">
      <c r="A94" s="93" t="s">
        <v>177</v>
      </c>
      <c r="B94" s="35">
        <v>4</v>
      </c>
      <c r="C94" s="35" t="s">
        <v>25</v>
      </c>
      <c r="D94" s="35">
        <v>42</v>
      </c>
      <c r="E94" s="36">
        <v>0.25</v>
      </c>
      <c r="F94" s="101"/>
      <c r="G94" s="29"/>
      <c r="H94" s="98"/>
      <c r="I94" s="29">
        <v>40</v>
      </c>
      <c r="J94" s="38">
        <f t="shared" si="713"/>
        <v>0</v>
      </c>
      <c r="K94" s="38">
        <f t="shared" si="131"/>
        <v>0</v>
      </c>
      <c r="L94" s="29"/>
      <c r="M94" s="38">
        <f t="shared" si="793"/>
        <v>0</v>
      </c>
      <c r="N94" s="38">
        <f t="shared" si="794"/>
        <v>0</v>
      </c>
      <c r="O94" s="47">
        <f t="shared" si="714"/>
        <v>0</v>
      </c>
      <c r="P94" s="101"/>
      <c r="Q94" s="29"/>
      <c r="R94" s="98"/>
      <c r="S94" s="29">
        <v>40</v>
      </c>
      <c r="T94" s="38">
        <f t="shared" si="715"/>
        <v>0</v>
      </c>
      <c r="U94" s="38">
        <f t="shared" si="698"/>
        <v>0</v>
      </c>
      <c r="V94" s="29"/>
      <c r="W94" s="38">
        <f t="shared" si="61"/>
        <v>0</v>
      </c>
      <c r="X94" s="38">
        <f t="shared" si="716"/>
        <v>0</v>
      </c>
      <c r="Y94" s="47">
        <f t="shared" si="717"/>
        <v>0</v>
      </c>
      <c r="Z94" s="101"/>
      <c r="AA94" s="29"/>
      <c r="AB94" s="98"/>
      <c r="AC94" s="29">
        <v>40</v>
      </c>
      <c r="AD94" s="38">
        <f t="shared" si="718"/>
        <v>0</v>
      </c>
      <c r="AE94" s="38">
        <f t="shared" si="699"/>
        <v>0</v>
      </c>
      <c r="AF94" s="29"/>
      <c r="AG94" s="38">
        <f t="shared" si="71"/>
        <v>0</v>
      </c>
      <c r="AH94" s="38">
        <f t="shared" si="719"/>
        <v>0</v>
      </c>
      <c r="AI94" s="47">
        <f t="shared" si="720"/>
        <v>0</v>
      </c>
      <c r="AJ94" s="101"/>
      <c r="AK94" s="29"/>
      <c r="AL94" s="98"/>
      <c r="AM94" s="29">
        <v>40</v>
      </c>
      <c r="AN94" s="38">
        <f t="shared" si="721"/>
        <v>0</v>
      </c>
      <c r="AO94" s="38">
        <f t="shared" si="700"/>
        <v>0</v>
      </c>
      <c r="AP94" s="29"/>
      <c r="AQ94" s="38">
        <f t="shared" si="231"/>
        <v>0</v>
      </c>
      <c r="AR94" s="38">
        <f t="shared" si="722"/>
        <v>0</v>
      </c>
      <c r="AS94" s="47">
        <f t="shared" si="723"/>
        <v>0</v>
      </c>
      <c r="AT94" s="101"/>
      <c r="AU94" s="29"/>
      <c r="AV94" s="98"/>
      <c r="AW94" s="29">
        <v>40</v>
      </c>
      <c r="AX94" s="38">
        <f t="shared" si="724"/>
        <v>0</v>
      </c>
      <c r="AY94" s="38">
        <f t="shared" si="701"/>
        <v>0</v>
      </c>
      <c r="AZ94" s="29"/>
      <c r="BA94" s="38">
        <f t="shared" si="100"/>
        <v>0</v>
      </c>
      <c r="BB94" s="38">
        <f t="shared" si="725"/>
        <v>0</v>
      </c>
      <c r="BC94" s="47">
        <f t="shared" si="726"/>
        <v>0</v>
      </c>
      <c r="BD94" s="101"/>
      <c r="BE94" s="29"/>
      <c r="BF94" s="98"/>
      <c r="BG94" s="29">
        <v>40</v>
      </c>
      <c r="BH94" s="38">
        <f t="shared" si="727"/>
        <v>0</v>
      </c>
      <c r="BI94" s="38">
        <f t="shared" si="702"/>
        <v>0</v>
      </c>
      <c r="BJ94" s="29"/>
      <c r="BK94" s="38">
        <f t="shared" si="236"/>
        <v>0</v>
      </c>
      <c r="BL94" s="38">
        <f t="shared" si="728"/>
        <v>0</v>
      </c>
      <c r="BM94" s="47">
        <f t="shared" si="729"/>
        <v>0</v>
      </c>
      <c r="BN94" s="101"/>
      <c r="BO94" s="29"/>
      <c r="BP94" s="98"/>
      <c r="BQ94" s="29">
        <v>40</v>
      </c>
      <c r="BR94" s="38">
        <f t="shared" si="730"/>
        <v>0</v>
      </c>
      <c r="BS94" s="38">
        <f t="shared" si="644"/>
        <v>0</v>
      </c>
      <c r="BT94" s="29"/>
      <c r="BU94" s="38">
        <f t="shared" si="144"/>
        <v>0</v>
      </c>
      <c r="BV94" s="38">
        <f t="shared" si="731"/>
        <v>0</v>
      </c>
      <c r="BW94" s="47">
        <f t="shared" si="732"/>
        <v>0</v>
      </c>
      <c r="BX94" s="101"/>
      <c r="BY94" s="29"/>
      <c r="BZ94" s="98"/>
      <c r="CA94" s="29">
        <v>40</v>
      </c>
      <c r="CB94" s="38">
        <f t="shared" si="733"/>
        <v>0</v>
      </c>
      <c r="CC94" s="38">
        <f t="shared" si="703"/>
        <v>0</v>
      </c>
      <c r="CD94" s="29"/>
      <c r="CE94" s="38">
        <f t="shared" si="241"/>
        <v>0</v>
      </c>
      <c r="CF94" s="38">
        <f t="shared" si="734"/>
        <v>0</v>
      </c>
      <c r="CG94" s="47">
        <f t="shared" si="735"/>
        <v>0</v>
      </c>
      <c r="CH94" s="101"/>
      <c r="CI94" s="29"/>
      <c r="CJ94" s="98"/>
      <c r="CK94" s="29">
        <v>40</v>
      </c>
      <c r="CL94" s="38">
        <f t="shared" si="736"/>
        <v>0</v>
      </c>
      <c r="CM94" s="38">
        <f t="shared" si="648"/>
        <v>0</v>
      </c>
      <c r="CN94" s="29"/>
      <c r="CO94" s="38">
        <f t="shared" si="149"/>
        <v>0</v>
      </c>
      <c r="CP94" s="38">
        <f t="shared" si="737"/>
        <v>0</v>
      </c>
      <c r="CQ94" s="47">
        <f t="shared" si="738"/>
        <v>0</v>
      </c>
      <c r="CR94" s="101"/>
      <c r="CS94" s="29"/>
      <c r="CT94" s="98"/>
      <c r="CU94" s="29">
        <v>40</v>
      </c>
      <c r="CV94" s="38">
        <f t="shared" si="739"/>
        <v>0</v>
      </c>
      <c r="CW94" s="38">
        <f t="shared" si="704"/>
        <v>0</v>
      </c>
      <c r="CX94" s="29"/>
      <c r="CY94" s="38">
        <f t="shared" si="246"/>
        <v>0</v>
      </c>
      <c r="CZ94" s="38">
        <f t="shared" si="740"/>
        <v>0</v>
      </c>
      <c r="DA94" s="47">
        <f t="shared" si="741"/>
        <v>0</v>
      </c>
      <c r="DB94" s="101"/>
      <c r="DC94" s="29"/>
      <c r="DD94" s="98"/>
      <c r="DE94" s="29">
        <v>40</v>
      </c>
      <c r="DF94" s="38">
        <f t="shared" si="742"/>
        <v>0</v>
      </c>
      <c r="DG94" s="38">
        <f t="shared" si="652"/>
        <v>0</v>
      </c>
      <c r="DH94" s="29"/>
      <c r="DI94" s="38">
        <f t="shared" si="154"/>
        <v>0</v>
      </c>
      <c r="DJ94" s="38">
        <f t="shared" si="743"/>
        <v>0</v>
      </c>
      <c r="DK94" s="47">
        <f t="shared" si="744"/>
        <v>0</v>
      </c>
      <c r="DL94" s="101"/>
      <c r="DM94" s="29"/>
      <c r="DN94" s="98"/>
      <c r="DO94" s="29">
        <v>40</v>
      </c>
      <c r="DP94" s="38">
        <f t="shared" si="745"/>
        <v>0</v>
      </c>
      <c r="DQ94" s="38">
        <f t="shared" si="705"/>
        <v>0</v>
      </c>
      <c r="DR94" s="29"/>
      <c r="DS94" s="38">
        <f t="shared" si="251"/>
        <v>0</v>
      </c>
      <c r="DT94" s="38">
        <f t="shared" si="746"/>
        <v>0</v>
      </c>
      <c r="DU94" s="47">
        <f t="shared" si="747"/>
        <v>0</v>
      </c>
      <c r="DV94" s="101"/>
      <c r="DW94" s="29"/>
      <c r="DX94" s="98"/>
      <c r="DY94" s="29">
        <v>40</v>
      </c>
      <c r="DZ94" s="38">
        <f t="shared" si="748"/>
        <v>0</v>
      </c>
      <c r="EA94" s="38">
        <f t="shared" si="656"/>
        <v>0</v>
      </c>
      <c r="EB94" s="29"/>
      <c r="EC94" s="38">
        <f t="shared" si="159"/>
        <v>0</v>
      </c>
      <c r="ED94" s="38">
        <f t="shared" si="749"/>
        <v>0</v>
      </c>
      <c r="EE94" s="47">
        <f t="shared" si="750"/>
        <v>0</v>
      </c>
      <c r="EF94" s="101"/>
      <c r="EG94" s="29"/>
      <c r="EH94" s="98"/>
      <c r="EI94" s="29">
        <v>40</v>
      </c>
      <c r="EJ94" s="38">
        <f t="shared" si="751"/>
        <v>0</v>
      </c>
      <c r="EK94" s="38">
        <f t="shared" si="706"/>
        <v>0</v>
      </c>
      <c r="EL94" s="29"/>
      <c r="EM94" s="38">
        <f t="shared" si="256"/>
        <v>0</v>
      </c>
      <c r="EN94" s="38">
        <f t="shared" si="752"/>
        <v>0</v>
      </c>
      <c r="EO94" s="47">
        <f t="shared" si="753"/>
        <v>0</v>
      </c>
      <c r="EP94" s="101"/>
      <c r="EQ94" s="29"/>
      <c r="ER94" s="98"/>
      <c r="ES94" s="29">
        <v>40</v>
      </c>
      <c r="ET94" s="38">
        <f t="shared" si="754"/>
        <v>0</v>
      </c>
      <c r="EU94" s="38">
        <f t="shared" si="660"/>
        <v>0</v>
      </c>
      <c r="EV94" s="29"/>
      <c r="EW94" s="38">
        <f t="shared" si="164"/>
        <v>0</v>
      </c>
      <c r="EX94" s="38">
        <f t="shared" si="755"/>
        <v>0</v>
      </c>
      <c r="EY94" s="47">
        <f t="shared" si="756"/>
        <v>0</v>
      </c>
      <c r="EZ94" s="101"/>
      <c r="FA94" s="29"/>
      <c r="FB94" s="98"/>
      <c r="FC94" s="29">
        <v>40</v>
      </c>
      <c r="FD94" s="38">
        <f t="shared" si="757"/>
        <v>0</v>
      </c>
      <c r="FE94" s="38">
        <f t="shared" si="707"/>
        <v>0</v>
      </c>
      <c r="FF94" s="29"/>
      <c r="FG94" s="38">
        <f t="shared" si="261"/>
        <v>0</v>
      </c>
      <c r="FH94" s="38">
        <f t="shared" si="758"/>
        <v>0</v>
      </c>
      <c r="FI94" s="47">
        <f t="shared" si="759"/>
        <v>0</v>
      </c>
      <c r="FJ94" s="101"/>
      <c r="FK94" s="29"/>
      <c r="FL94" s="98"/>
      <c r="FM94" s="29">
        <v>40</v>
      </c>
      <c r="FN94" s="38">
        <f t="shared" si="760"/>
        <v>0</v>
      </c>
      <c r="FO94" s="38">
        <f t="shared" si="664"/>
        <v>0</v>
      </c>
      <c r="FP94" s="29"/>
      <c r="FQ94" s="38">
        <f t="shared" si="169"/>
        <v>0</v>
      </c>
      <c r="FR94" s="38">
        <f t="shared" si="761"/>
        <v>0</v>
      </c>
      <c r="FS94" s="47">
        <f t="shared" si="762"/>
        <v>0</v>
      </c>
      <c r="FT94" s="101"/>
      <c r="FU94" s="29"/>
      <c r="FV94" s="98"/>
      <c r="FW94" s="29">
        <v>40</v>
      </c>
      <c r="FX94" s="38">
        <f t="shared" si="763"/>
        <v>0</v>
      </c>
      <c r="FY94" s="38">
        <f t="shared" si="708"/>
        <v>0</v>
      </c>
      <c r="FZ94" s="29"/>
      <c r="GA94" s="38">
        <f t="shared" si="266"/>
        <v>0</v>
      </c>
      <c r="GB94" s="38">
        <f t="shared" si="764"/>
        <v>0</v>
      </c>
      <c r="GC94" s="47">
        <f t="shared" si="765"/>
        <v>0</v>
      </c>
      <c r="GD94" s="101"/>
      <c r="GE94" s="29"/>
      <c r="GF94" s="98"/>
      <c r="GG94" s="29">
        <v>40</v>
      </c>
      <c r="GH94" s="38">
        <f t="shared" si="766"/>
        <v>0</v>
      </c>
      <c r="GI94" s="38">
        <f t="shared" si="668"/>
        <v>0</v>
      </c>
      <c r="GJ94" s="29"/>
      <c r="GK94" s="38">
        <f t="shared" si="174"/>
        <v>0</v>
      </c>
      <c r="GL94" s="38">
        <f t="shared" si="767"/>
        <v>0</v>
      </c>
      <c r="GM94" s="47">
        <f t="shared" si="768"/>
        <v>0</v>
      </c>
      <c r="GN94" s="101"/>
      <c r="GO94" s="29"/>
      <c r="GP94" s="98"/>
      <c r="GQ94" s="29">
        <v>40</v>
      </c>
      <c r="GR94" s="38">
        <f t="shared" si="769"/>
        <v>0</v>
      </c>
      <c r="GS94" s="38">
        <f t="shared" si="709"/>
        <v>0</v>
      </c>
      <c r="GT94" s="29"/>
      <c r="GU94" s="38">
        <f t="shared" si="271"/>
        <v>0</v>
      </c>
      <c r="GV94" s="38">
        <f t="shared" si="770"/>
        <v>0</v>
      </c>
      <c r="GW94" s="47">
        <f t="shared" si="771"/>
        <v>0</v>
      </c>
      <c r="GX94" s="101"/>
      <c r="GY94" s="29"/>
      <c r="GZ94" s="98"/>
      <c r="HA94" s="29">
        <v>40</v>
      </c>
      <c r="HB94" s="38">
        <f t="shared" si="772"/>
        <v>0</v>
      </c>
      <c r="HC94" s="38">
        <f t="shared" si="672"/>
        <v>0</v>
      </c>
      <c r="HD94" s="29"/>
      <c r="HE94" s="38">
        <f t="shared" si="179"/>
        <v>0</v>
      </c>
      <c r="HF94" s="38">
        <f t="shared" si="773"/>
        <v>0</v>
      </c>
      <c r="HG94" s="47">
        <f t="shared" si="774"/>
        <v>0</v>
      </c>
      <c r="HH94" s="101"/>
      <c r="HI94" s="29"/>
      <c r="HJ94" s="98"/>
      <c r="HK94" s="29">
        <v>40</v>
      </c>
      <c r="HL94" s="38">
        <f t="shared" si="775"/>
        <v>0</v>
      </c>
      <c r="HM94" s="38">
        <f t="shared" si="710"/>
        <v>0</v>
      </c>
      <c r="HN94" s="29"/>
      <c r="HO94" s="38">
        <f t="shared" si="276"/>
        <v>0</v>
      </c>
      <c r="HP94" s="38">
        <f t="shared" si="776"/>
        <v>0</v>
      </c>
      <c r="HQ94" s="47">
        <f t="shared" si="777"/>
        <v>0</v>
      </c>
      <c r="HR94" s="101"/>
      <c r="HS94" s="29"/>
      <c r="HT94" s="98"/>
      <c r="HU94" s="29">
        <v>40</v>
      </c>
      <c r="HV94" s="38">
        <f t="shared" si="778"/>
        <v>0</v>
      </c>
      <c r="HW94" s="38">
        <f t="shared" si="676"/>
        <v>0</v>
      </c>
      <c r="HX94" s="29"/>
      <c r="HY94" s="38">
        <f t="shared" si="184"/>
        <v>0</v>
      </c>
      <c r="HZ94" s="38">
        <f t="shared" si="779"/>
        <v>0</v>
      </c>
      <c r="IA94" s="47">
        <f t="shared" si="780"/>
        <v>0</v>
      </c>
      <c r="IB94" s="101"/>
      <c r="IC94" s="29"/>
      <c r="ID94" s="98"/>
      <c r="IE94" s="29">
        <v>40</v>
      </c>
      <c r="IF94" s="38">
        <f t="shared" si="781"/>
        <v>0</v>
      </c>
      <c r="IG94" s="38">
        <f t="shared" si="711"/>
        <v>0</v>
      </c>
      <c r="IH94" s="29"/>
      <c r="II94" s="38">
        <f t="shared" si="281"/>
        <v>0</v>
      </c>
      <c r="IJ94" s="38">
        <f t="shared" si="782"/>
        <v>0</v>
      </c>
      <c r="IK94" s="47">
        <f t="shared" si="783"/>
        <v>0</v>
      </c>
      <c r="IL94" s="101"/>
      <c r="IM94" s="29"/>
      <c r="IN94" s="98"/>
      <c r="IO94" s="29">
        <v>40</v>
      </c>
      <c r="IP94" s="38">
        <f t="shared" si="784"/>
        <v>0</v>
      </c>
      <c r="IQ94" s="38">
        <f t="shared" si="680"/>
        <v>0</v>
      </c>
      <c r="IR94" s="29"/>
      <c r="IS94" s="38">
        <f t="shared" si="189"/>
        <v>0</v>
      </c>
      <c r="IT94" s="38">
        <f t="shared" si="785"/>
        <v>0</v>
      </c>
      <c r="IU94" s="47">
        <f t="shared" si="786"/>
        <v>0</v>
      </c>
      <c r="IV94" s="101"/>
      <c r="IW94" s="29"/>
      <c r="IX94" s="98"/>
      <c r="IY94" s="29">
        <v>40</v>
      </c>
      <c r="IZ94" s="38">
        <f t="shared" si="787"/>
        <v>0</v>
      </c>
      <c r="JA94" s="38">
        <f t="shared" si="712"/>
        <v>0</v>
      </c>
      <c r="JB94" s="29"/>
      <c r="JC94" s="38">
        <f t="shared" si="286"/>
        <v>0</v>
      </c>
      <c r="JD94" s="38">
        <f t="shared" si="788"/>
        <v>0</v>
      </c>
      <c r="JE94" s="47">
        <f t="shared" si="789"/>
        <v>0</v>
      </c>
      <c r="JF94" s="101"/>
      <c r="JG94" s="29"/>
      <c r="JH94" s="98"/>
      <c r="JI94" s="29">
        <v>40</v>
      </c>
      <c r="JJ94" s="38">
        <f t="shared" si="790"/>
        <v>0</v>
      </c>
      <c r="JK94" s="38">
        <f t="shared" si="684"/>
        <v>0</v>
      </c>
      <c r="JL94" s="29"/>
      <c r="JM94" s="38">
        <f t="shared" si="194"/>
        <v>0</v>
      </c>
      <c r="JN94" s="38">
        <f t="shared" si="791"/>
        <v>0</v>
      </c>
      <c r="JO94" s="47">
        <f t="shared" si="792"/>
        <v>0</v>
      </c>
    </row>
    <row r="95" spans="1:275" x14ac:dyDescent="0.2">
      <c r="A95" s="93" t="s">
        <v>178</v>
      </c>
      <c r="B95" s="35">
        <v>4</v>
      </c>
      <c r="C95" s="35" t="s">
        <v>25</v>
      </c>
      <c r="D95" s="35">
        <v>42</v>
      </c>
      <c r="E95" s="36">
        <v>0.25</v>
      </c>
      <c r="F95" s="101"/>
      <c r="G95" s="29"/>
      <c r="H95" s="98"/>
      <c r="I95" s="29">
        <v>40</v>
      </c>
      <c r="J95" s="38">
        <f t="shared" si="713"/>
        <v>0</v>
      </c>
      <c r="K95" s="38">
        <f t="shared" si="131"/>
        <v>0</v>
      </c>
      <c r="L95" s="29"/>
      <c r="M95" s="38">
        <f t="shared" si="793"/>
        <v>0</v>
      </c>
      <c r="N95" s="38">
        <f t="shared" si="794"/>
        <v>0</v>
      </c>
      <c r="O95" s="47">
        <f t="shared" si="714"/>
        <v>0</v>
      </c>
      <c r="P95" s="101"/>
      <c r="Q95" s="29"/>
      <c r="R95" s="98"/>
      <c r="S95" s="29">
        <v>40</v>
      </c>
      <c r="T95" s="38">
        <f t="shared" si="715"/>
        <v>0</v>
      </c>
      <c r="U95" s="38">
        <f t="shared" si="698"/>
        <v>0</v>
      </c>
      <c r="V95" s="29"/>
      <c r="W95" s="38">
        <f t="shared" si="61"/>
        <v>0</v>
      </c>
      <c r="X95" s="38">
        <f t="shared" si="716"/>
        <v>0</v>
      </c>
      <c r="Y95" s="47">
        <f t="shared" si="717"/>
        <v>0</v>
      </c>
      <c r="Z95" s="101"/>
      <c r="AA95" s="29"/>
      <c r="AB95" s="98"/>
      <c r="AC95" s="29">
        <v>40</v>
      </c>
      <c r="AD95" s="38">
        <f t="shared" si="718"/>
        <v>0</v>
      </c>
      <c r="AE95" s="38">
        <f t="shared" si="699"/>
        <v>0</v>
      </c>
      <c r="AF95" s="29"/>
      <c r="AG95" s="38">
        <f t="shared" si="71"/>
        <v>0</v>
      </c>
      <c r="AH95" s="38">
        <f t="shared" si="719"/>
        <v>0</v>
      </c>
      <c r="AI95" s="47">
        <f t="shared" si="720"/>
        <v>0</v>
      </c>
      <c r="AJ95" s="101"/>
      <c r="AK95" s="29"/>
      <c r="AL95" s="98"/>
      <c r="AM95" s="29">
        <v>40</v>
      </c>
      <c r="AN95" s="38">
        <f t="shared" si="721"/>
        <v>0</v>
      </c>
      <c r="AO95" s="38">
        <f t="shared" si="700"/>
        <v>0</v>
      </c>
      <c r="AP95" s="29"/>
      <c r="AQ95" s="38">
        <f t="shared" si="231"/>
        <v>0</v>
      </c>
      <c r="AR95" s="38">
        <f t="shared" si="722"/>
        <v>0</v>
      </c>
      <c r="AS95" s="47">
        <f t="shared" si="723"/>
        <v>0</v>
      </c>
      <c r="AT95" s="101"/>
      <c r="AU95" s="29"/>
      <c r="AV95" s="98"/>
      <c r="AW95" s="29">
        <v>40</v>
      </c>
      <c r="AX95" s="38">
        <f t="shared" si="724"/>
        <v>0</v>
      </c>
      <c r="AY95" s="38">
        <f t="shared" si="701"/>
        <v>0</v>
      </c>
      <c r="AZ95" s="29"/>
      <c r="BA95" s="38">
        <f t="shared" si="100"/>
        <v>0</v>
      </c>
      <c r="BB95" s="38">
        <f t="shared" si="725"/>
        <v>0</v>
      </c>
      <c r="BC95" s="47">
        <f t="shared" si="726"/>
        <v>0</v>
      </c>
      <c r="BD95" s="101"/>
      <c r="BE95" s="29"/>
      <c r="BF95" s="98"/>
      <c r="BG95" s="29">
        <v>40</v>
      </c>
      <c r="BH95" s="38">
        <f t="shared" si="727"/>
        <v>0</v>
      </c>
      <c r="BI95" s="38">
        <f t="shared" si="702"/>
        <v>0</v>
      </c>
      <c r="BJ95" s="29"/>
      <c r="BK95" s="38">
        <f t="shared" si="236"/>
        <v>0</v>
      </c>
      <c r="BL95" s="38">
        <f t="shared" si="728"/>
        <v>0</v>
      </c>
      <c r="BM95" s="47">
        <f t="shared" si="729"/>
        <v>0</v>
      </c>
      <c r="BN95" s="101"/>
      <c r="BO95" s="29"/>
      <c r="BP95" s="98"/>
      <c r="BQ95" s="29">
        <v>40</v>
      </c>
      <c r="BR95" s="38">
        <f t="shared" si="730"/>
        <v>0</v>
      </c>
      <c r="BS95" s="38">
        <f t="shared" si="644"/>
        <v>0</v>
      </c>
      <c r="BT95" s="29"/>
      <c r="BU95" s="38">
        <f t="shared" si="144"/>
        <v>0</v>
      </c>
      <c r="BV95" s="38">
        <f t="shared" si="731"/>
        <v>0</v>
      </c>
      <c r="BW95" s="47">
        <f t="shared" si="732"/>
        <v>0</v>
      </c>
      <c r="BX95" s="101"/>
      <c r="BY95" s="29"/>
      <c r="BZ95" s="98"/>
      <c r="CA95" s="29">
        <v>40</v>
      </c>
      <c r="CB95" s="38">
        <f t="shared" si="733"/>
        <v>0</v>
      </c>
      <c r="CC95" s="38">
        <f t="shared" si="703"/>
        <v>0</v>
      </c>
      <c r="CD95" s="29"/>
      <c r="CE95" s="38">
        <f t="shared" si="241"/>
        <v>0</v>
      </c>
      <c r="CF95" s="38">
        <f t="shared" si="734"/>
        <v>0</v>
      </c>
      <c r="CG95" s="47">
        <f t="shared" si="735"/>
        <v>0</v>
      </c>
      <c r="CH95" s="101"/>
      <c r="CI95" s="29"/>
      <c r="CJ95" s="98"/>
      <c r="CK95" s="29">
        <v>40</v>
      </c>
      <c r="CL95" s="38">
        <f t="shared" si="736"/>
        <v>0</v>
      </c>
      <c r="CM95" s="38">
        <f t="shared" si="648"/>
        <v>0</v>
      </c>
      <c r="CN95" s="29"/>
      <c r="CO95" s="38">
        <f t="shared" si="149"/>
        <v>0</v>
      </c>
      <c r="CP95" s="38">
        <f t="shared" si="737"/>
        <v>0</v>
      </c>
      <c r="CQ95" s="47">
        <f t="shared" si="738"/>
        <v>0</v>
      </c>
      <c r="CR95" s="101"/>
      <c r="CS95" s="29"/>
      <c r="CT95" s="98"/>
      <c r="CU95" s="29">
        <v>40</v>
      </c>
      <c r="CV95" s="38">
        <f t="shared" si="739"/>
        <v>0</v>
      </c>
      <c r="CW95" s="38">
        <f t="shared" si="704"/>
        <v>0</v>
      </c>
      <c r="CX95" s="29"/>
      <c r="CY95" s="38">
        <f t="shared" si="246"/>
        <v>0</v>
      </c>
      <c r="CZ95" s="38">
        <f t="shared" si="740"/>
        <v>0</v>
      </c>
      <c r="DA95" s="47">
        <f t="shared" si="741"/>
        <v>0</v>
      </c>
      <c r="DB95" s="101"/>
      <c r="DC95" s="29"/>
      <c r="DD95" s="98"/>
      <c r="DE95" s="29">
        <v>40</v>
      </c>
      <c r="DF95" s="38">
        <f t="shared" si="742"/>
        <v>0</v>
      </c>
      <c r="DG95" s="38">
        <f t="shared" si="652"/>
        <v>0</v>
      </c>
      <c r="DH95" s="29"/>
      <c r="DI95" s="38">
        <f t="shared" si="154"/>
        <v>0</v>
      </c>
      <c r="DJ95" s="38">
        <f t="shared" si="743"/>
        <v>0</v>
      </c>
      <c r="DK95" s="47">
        <f t="shared" si="744"/>
        <v>0</v>
      </c>
      <c r="DL95" s="101"/>
      <c r="DM95" s="29"/>
      <c r="DN95" s="98"/>
      <c r="DO95" s="29">
        <v>40</v>
      </c>
      <c r="DP95" s="38">
        <f t="shared" si="745"/>
        <v>0</v>
      </c>
      <c r="DQ95" s="38">
        <f t="shared" si="705"/>
        <v>0</v>
      </c>
      <c r="DR95" s="29"/>
      <c r="DS95" s="38">
        <f t="shared" si="251"/>
        <v>0</v>
      </c>
      <c r="DT95" s="38">
        <f t="shared" si="746"/>
        <v>0</v>
      </c>
      <c r="DU95" s="47">
        <f t="shared" si="747"/>
        <v>0</v>
      </c>
      <c r="DV95" s="101"/>
      <c r="DW95" s="29"/>
      <c r="DX95" s="98"/>
      <c r="DY95" s="29">
        <v>40</v>
      </c>
      <c r="DZ95" s="38">
        <f t="shared" si="748"/>
        <v>0</v>
      </c>
      <c r="EA95" s="38">
        <f t="shared" si="656"/>
        <v>0</v>
      </c>
      <c r="EB95" s="29"/>
      <c r="EC95" s="38">
        <f t="shared" si="159"/>
        <v>0</v>
      </c>
      <c r="ED95" s="38">
        <f t="shared" si="749"/>
        <v>0</v>
      </c>
      <c r="EE95" s="47">
        <f t="shared" si="750"/>
        <v>0</v>
      </c>
      <c r="EF95" s="101"/>
      <c r="EG95" s="29"/>
      <c r="EH95" s="98"/>
      <c r="EI95" s="29">
        <v>40</v>
      </c>
      <c r="EJ95" s="38">
        <f t="shared" si="751"/>
        <v>0</v>
      </c>
      <c r="EK95" s="38">
        <f t="shared" si="706"/>
        <v>0</v>
      </c>
      <c r="EL95" s="29"/>
      <c r="EM95" s="38">
        <f t="shared" si="256"/>
        <v>0</v>
      </c>
      <c r="EN95" s="38">
        <f t="shared" si="752"/>
        <v>0</v>
      </c>
      <c r="EO95" s="47">
        <f t="shared" si="753"/>
        <v>0</v>
      </c>
      <c r="EP95" s="101"/>
      <c r="EQ95" s="29"/>
      <c r="ER95" s="98"/>
      <c r="ES95" s="29">
        <v>40</v>
      </c>
      <c r="ET95" s="38">
        <f t="shared" si="754"/>
        <v>0</v>
      </c>
      <c r="EU95" s="38">
        <f t="shared" si="660"/>
        <v>0</v>
      </c>
      <c r="EV95" s="29"/>
      <c r="EW95" s="38">
        <f t="shared" si="164"/>
        <v>0</v>
      </c>
      <c r="EX95" s="38">
        <f t="shared" si="755"/>
        <v>0</v>
      </c>
      <c r="EY95" s="47">
        <f t="shared" si="756"/>
        <v>0</v>
      </c>
      <c r="EZ95" s="101"/>
      <c r="FA95" s="29"/>
      <c r="FB95" s="98"/>
      <c r="FC95" s="29">
        <v>40</v>
      </c>
      <c r="FD95" s="38">
        <f t="shared" si="757"/>
        <v>0</v>
      </c>
      <c r="FE95" s="38">
        <f t="shared" si="707"/>
        <v>0</v>
      </c>
      <c r="FF95" s="29"/>
      <c r="FG95" s="38">
        <f t="shared" si="261"/>
        <v>0</v>
      </c>
      <c r="FH95" s="38">
        <f t="shared" si="758"/>
        <v>0</v>
      </c>
      <c r="FI95" s="47">
        <f t="shared" si="759"/>
        <v>0</v>
      </c>
      <c r="FJ95" s="101"/>
      <c r="FK95" s="29"/>
      <c r="FL95" s="98"/>
      <c r="FM95" s="29">
        <v>40</v>
      </c>
      <c r="FN95" s="38">
        <f t="shared" si="760"/>
        <v>0</v>
      </c>
      <c r="FO95" s="38">
        <f t="shared" si="664"/>
        <v>0</v>
      </c>
      <c r="FP95" s="29"/>
      <c r="FQ95" s="38">
        <f t="shared" si="169"/>
        <v>0</v>
      </c>
      <c r="FR95" s="38">
        <f t="shared" si="761"/>
        <v>0</v>
      </c>
      <c r="FS95" s="47">
        <f t="shared" si="762"/>
        <v>0</v>
      </c>
      <c r="FT95" s="101"/>
      <c r="FU95" s="29"/>
      <c r="FV95" s="98"/>
      <c r="FW95" s="29">
        <v>40</v>
      </c>
      <c r="FX95" s="38">
        <f t="shared" si="763"/>
        <v>0</v>
      </c>
      <c r="FY95" s="38">
        <f t="shared" si="708"/>
        <v>0</v>
      </c>
      <c r="FZ95" s="29"/>
      <c r="GA95" s="38">
        <f t="shared" si="266"/>
        <v>0</v>
      </c>
      <c r="GB95" s="38">
        <f t="shared" si="764"/>
        <v>0</v>
      </c>
      <c r="GC95" s="47">
        <f t="shared" si="765"/>
        <v>0</v>
      </c>
      <c r="GD95" s="101"/>
      <c r="GE95" s="29"/>
      <c r="GF95" s="98"/>
      <c r="GG95" s="29">
        <v>40</v>
      </c>
      <c r="GH95" s="38">
        <f t="shared" si="766"/>
        <v>0</v>
      </c>
      <c r="GI95" s="38">
        <f t="shared" si="668"/>
        <v>0</v>
      </c>
      <c r="GJ95" s="29"/>
      <c r="GK95" s="38">
        <f t="shared" si="174"/>
        <v>0</v>
      </c>
      <c r="GL95" s="38">
        <f t="shared" si="767"/>
        <v>0</v>
      </c>
      <c r="GM95" s="47">
        <f t="shared" si="768"/>
        <v>0</v>
      </c>
      <c r="GN95" s="101"/>
      <c r="GO95" s="29"/>
      <c r="GP95" s="98"/>
      <c r="GQ95" s="29">
        <v>40</v>
      </c>
      <c r="GR95" s="38">
        <f t="shared" si="769"/>
        <v>0</v>
      </c>
      <c r="GS95" s="38">
        <f t="shared" si="709"/>
        <v>0</v>
      </c>
      <c r="GT95" s="29"/>
      <c r="GU95" s="38">
        <f t="shared" si="271"/>
        <v>0</v>
      </c>
      <c r="GV95" s="38">
        <f t="shared" si="770"/>
        <v>0</v>
      </c>
      <c r="GW95" s="47">
        <f t="shared" si="771"/>
        <v>0</v>
      </c>
      <c r="GX95" s="101"/>
      <c r="GY95" s="29"/>
      <c r="GZ95" s="98"/>
      <c r="HA95" s="29">
        <v>40</v>
      </c>
      <c r="HB95" s="38">
        <f t="shared" si="772"/>
        <v>0</v>
      </c>
      <c r="HC95" s="38">
        <f t="shared" si="672"/>
        <v>0</v>
      </c>
      <c r="HD95" s="29"/>
      <c r="HE95" s="38">
        <f t="shared" si="179"/>
        <v>0</v>
      </c>
      <c r="HF95" s="38">
        <f t="shared" si="773"/>
        <v>0</v>
      </c>
      <c r="HG95" s="47">
        <f t="shared" si="774"/>
        <v>0</v>
      </c>
      <c r="HH95" s="101"/>
      <c r="HI95" s="29"/>
      <c r="HJ95" s="98"/>
      <c r="HK95" s="29">
        <v>40</v>
      </c>
      <c r="HL95" s="38">
        <f t="shared" si="775"/>
        <v>0</v>
      </c>
      <c r="HM95" s="38">
        <f t="shared" si="710"/>
        <v>0</v>
      </c>
      <c r="HN95" s="29"/>
      <c r="HO95" s="38">
        <f t="shared" si="276"/>
        <v>0</v>
      </c>
      <c r="HP95" s="38">
        <f t="shared" si="776"/>
        <v>0</v>
      </c>
      <c r="HQ95" s="47">
        <f t="shared" si="777"/>
        <v>0</v>
      </c>
      <c r="HR95" s="101"/>
      <c r="HS95" s="29"/>
      <c r="HT95" s="98"/>
      <c r="HU95" s="29">
        <v>40</v>
      </c>
      <c r="HV95" s="38">
        <f t="shared" si="778"/>
        <v>0</v>
      </c>
      <c r="HW95" s="38">
        <f t="shared" si="676"/>
        <v>0</v>
      </c>
      <c r="HX95" s="29"/>
      <c r="HY95" s="38">
        <f t="shared" si="184"/>
        <v>0</v>
      </c>
      <c r="HZ95" s="38">
        <f t="shared" si="779"/>
        <v>0</v>
      </c>
      <c r="IA95" s="47">
        <f t="shared" si="780"/>
        <v>0</v>
      </c>
      <c r="IB95" s="101"/>
      <c r="IC95" s="29"/>
      <c r="ID95" s="98"/>
      <c r="IE95" s="29">
        <v>40</v>
      </c>
      <c r="IF95" s="38">
        <f t="shared" si="781"/>
        <v>0</v>
      </c>
      <c r="IG95" s="38">
        <f t="shared" si="711"/>
        <v>0</v>
      </c>
      <c r="IH95" s="29"/>
      <c r="II95" s="38">
        <f t="shared" si="281"/>
        <v>0</v>
      </c>
      <c r="IJ95" s="38">
        <f t="shared" si="782"/>
        <v>0</v>
      </c>
      <c r="IK95" s="47">
        <f t="shared" si="783"/>
        <v>0</v>
      </c>
      <c r="IL95" s="101"/>
      <c r="IM95" s="29"/>
      <c r="IN95" s="98"/>
      <c r="IO95" s="29">
        <v>40</v>
      </c>
      <c r="IP95" s="38">
        <f t="shared" si="784"/>
        <v>0</v>
      </c>
      <c r="IQ95" s="38">
        <f t="shared" si="680"/>
        <v>0</v>
      </c>
      <c r="IR95" s="29"/>
      <c r="IS95" s="38">
        <f t="shared" si="189"/>
        <v>0</v>
      </c>
      <c r="IT95" s="38">
        <f t="shared" si="785"/>
        <v>0</v>
      </c>
      <c r="IU95" s="47">
        <f t="shared" si="786"/>
        <v>0</v>
      </c>
      <c r="IV95" s="101"/>
      <c r="IW95" s="29"/>
      <c r="IX95" s="98"/>
      <c r="IY95" s="29">
        <v>40</v>
      </c>
      <c r="IZ95" s="38">
        <f t="shared" si="787"/>
        <v>0</v>
      </c>
      <c r="JA95" s="38">
        <f t="shared" si="712"/>
        <v>0</v>
      </c>
      <c r="JB95" s="29"/>
      <c r="JC95" s="38">
        <f t="shared" si="286"/>
        <v>0</v>
      </c>
      <c r="JD95" s="38">
        <f t="shared" si="788"/>
        <v>0</v>
      </c>
      <c r="JE95" s="47">
        <f t="shared" si="789"/>
        <v>0</v>
      </c>
      <c r="JF95" s="101"/>
      <c r="JG95" s="29"/>
      <c r="JH95" s="98"/>
      <c r="JI95" s="29">
        <v>40</v>
      </c>
      <c r="JJ95" s="38">
        <f t="shared" si="790"/>
        <v>0</v>
      </c>
      <c r="JK95" s="38">
        <f t="shared" si="684"/>
        <v>0</v>
      </c>
      <c r="JL95" s="29"/>
      <c r="JM95" s="38">
        <f t="shared" si="194"/>
        <v>0</v>
      </c>
      <c r="JN95" s="38">
        <f t="shared" si="791"/>
        <v>0</v>
      </c>
      <c r="JO95" s="47">
        <f t="shared" si="792"/>
        <v>0</v>
      </c>
    </row>
    <row r="96" spans="1:275" x14ac:dyDescent="0.2">
      <c r="A96" s="93" t="s">
        <v>179</v>
      </c>
      <c r="B96" s="35">
        <v>4</v>
      </c>
      <c r="C96" s="35" t="s">
        <v>25</v>
      </c>
      <c r="D96" s="35">
        <v>42</v>
      </c>
      <c r="E96" s="36">
        <v>0.25</v>
      </c>
      <c r="F96" s="101"/>
      <c r="G96" s="29"/>
      <c r="H96" s="98"/>
      <c r="I96" s="29">
        <v>40</v>
      </c>
      <c r="J96" s="38">
        <f t="shared" si="713"/>
        <v>0</v>
      </c>
      <c r="K96" s="38">
        <f t="shared" si="131"/>
        <v>0</v>
      </c>
      <c r="L96" s="29"/>
      <c r="M96" s="38">
        <f t="shared" si="793"/>
        <v>0</v>
      </c>
      <c r="N96" s="38">
        <f t="shared" si="794"/>
        <v>0</v>
      </c>
      <c r="O96" s="47">
        <f t="shared" si="714"/>
        <v>0</v>
      </c>
      <c r="P96" s="101"/>
      <c r="Q96" s="29"/>
      <c r="R96" s="98"/>
      <c r="S96" s="29">
        <v>40</v>
      </c>
      <c r="T96" s="38">
        <f t="shared" si="715"/>
        <v>0</v>
      </c>
      <c r="U96" s="38">
        <f t="shared" si="698"/>
        <v>0</v>
      </c>
      <c r="V96" s="29"/>
      <c r="W96" s="38">
        <f t="shared" si="61"/>
        <v>0</v>
      </c>
      <c r="X96" s="38">
        <f t="shared" si="716"/>
        <v>0</v>
      </c>
      <c r="Y96" s="47">
        <f t="shared" si="717"/>
        <v>0</v>
      </c>
      <c r="Z96" s="101"/>
      <c r="AA96" s="29"/>
      <c r="AB96" s="98"/>
      <c r="AC96" s="29">
        <v>40</v>
      </c>
      <c r="AD96" s="38">
        <f t="shared" si="718"/>
        <v>0</v>
      </c>
      <c r="AE96" s="38">
        <f t="shared" si="699"/>
        <v>0</v>
      </c>
      <c r="AF96" s="29"/>
      <c r="AG96" s="38">
        <f t="shared" si="71"/>
        <v>0</v>
      </c>
      <c r="AH96" s="38">
        <f t="shared" si="719"/>
        <v>0</v>
      </c>
      <c r="AI96" s="47">
        <f t="shared" si="720"/>
        <v>0</v>
      </c>
      <c r="AJ96" s="101"/>
      <c r="AK96" s="29"/>
      <c r="AL96" s="98"/>
      <c r="AM96" s="29">
        <v>40</v>
      </c>
      <c r="AN96" s="38">
        <f t="shared" si="721"/>
        <v>0</v>
      </c>
      <c r="AO96" s="38">
        <f t="shared" si="700"/>
        <v>0</v>
      </c>
      <c r="AP96" s="29"/>
      <c r="AQ96" s="38">
        <f t="shared" si="231"/>
        <v>0</v>
      </c>
      <c r="AR96" s="38">
        <f t="shared" si="722"/>
        <v>0</v>
      </c>
      <c r="AS96" s="47">
        <f t="shared" si="723"/>
        <v>0</v>
      </c>
      <c r="AT96" s="101"/>
      <c r="AU96" s="29"/>
      <c r="AV96" s="98"/>
      <c r="AW96" s="29">
        <v>40</v>
      </c>
      <c r="AX96" s="38">
        <f t="shared" si="724"/>
        <v>0</v>
      </c>
      <c r="AY96" s="38">
        <f t="shared" si="701"/>
        <v>0</v>
      </c>
      <c r="AZ96" s="29"/>
      <c r="BA96" s="38">
        <f t="shared" si="100"/>
        <v>0</v>
      </c>
      <c r="BB96" s="38">
        <f t="shared" si="725"/>
        <v>0</v>
      </c>
      <c r="BC96" s="47">
        <f t="shared" si="726"/>
        <v>0</v>
      </c>
      <c r="BD96" s="101"/>
      <c r="BE96" s="29"/>
      <c r="BF96" s="98"/>
      <c r="BG96" s="29">
        <v>40</v>
      </c>
      <c r="BH96" s="38">
        <f t="shared" si="727"/>
        <v>0</v>
      </c>
      <c r="BI96" s="38">
        <f t="shared" si="702"/>
        <v>0</v>
      </c>
      <c r="BJ96" s="29"/>
      <c r="BK96" s="38">
        <f t="shared" si="236"/>
        <v>0</v>
      </c>
      <c r="BL96" s="38">
        <f t="shared" si="728"/>
        <v>0</v>
      </c>
      <c r="BM96" s="47">
        <f t="shared" si="729"/>
        <v>0</v>
      </c>
      <c r="BN96" s="101"/>
      <c r="BO96" s="29"/>
      <c r="BP96" s="98"/>
      <c r="BQ96" s="29">
        <v>40</v>
      </c>
      <c r="BR96" s="38">
        <f t="shared" si="730"/>
        <v>0</v>
      </c>
      <c r="BS96" s="38">
        <f t="shared" si="644"/>
        <v>0</v>
      </c>
      <c r="BT96" s="29"/>
      <c r="BU96" s="38">
        <f t="shared" si="144"/>
        <v>0</v>
      </c>
      <c r="BV96" s="38">
        <f t="shared" si="731"/>
        <v>0</v>
      </c>
      <c r="BW96" s="47">
        <f t="shared" si="732"/>
        <v>0</v>
      </c>
      <c r="BX96" s="101"/>
      <c r="BY96" s="29"/>
      <c r="BZ96" s="98"/>
      <c r="CA96" s="29">
        <v>40</v>
      </c>
      <c r="CB96" s="38">
        <f t="shared" si="733"/>
        <v>0</v>
      </c>
      <c r="CC96" s="38">
        <f t="shared" si="703"/>
        <v>0</v>
      </c>
      <c r="CD96" s="29"/>
      <c r="CE96" s="38">
        <f t="shared" si="241"/>
        <v>0</v>
      </c>
      <c r="CF96" s="38">
        <f t="shared" si="734"/>
        <v>0</v>
      </c>
      <c r="CG96" s="47">
        <f t="shared" si="735"/>
        <v>0</v>
      </c>
      <c r="CH96" s="101"/>
      <c r="CI96" s="29"/>
      <c r="CJ96" s="98"/>
      <c r="CK96" s="29">
        <v>40</v>
      </c>
      <c r="CL96" s="38">
        <f t="shared" si="736"/>
        <v>0</v>
      </c>
      <c r="CM96" s="38">
        <f t="shared" si="648"/>
        <v>0</v>
      </c>
      <c r="CN96" s="29"/>
      <c r="CO96" s="38">
        <f t="shared" si="149"/>
        <v>0</v>
      </c>
      <c r="CP96" s="38">
        <f t="shared" si="737"/>
        <v>0</v>
      </c>
      <c r="CQ96" s="47">
        <f t="shared" si="738"/>
        <v>0</v>
      </c>
      <c r="CR96" s="101"/>
      <c r="CS96" s="29"/>
      <c r="CT96" s="98"/>
      <c r="CU96" s="29">
        <v>40</v>
      </c>
      <c r="CV96" s="38">
        <f t="shared" si="739"/>
        <v>0</v>
      </c>
      <c r="CW96" s="38">
        <f t="shared" si="704"/>
        <v>0</v>
      </c>
      <c r="CX96" s="29"/>
      <c r="CY96" s="38">
        <f t="shared" si="246"/>
        <v>0</v>
      </c>
      <c r="CZ96" s="38">
        <f t="shared" si="740"/>
        <v>0</v>
      </c>
      <c r="DA96" s="47">
        <f t="shared" si="741"/>
        <v>0</v>
      </c>
      <c r="DB96" s="101"/>
      <c r="DC96" s="29"/>
      <c r="DD96" s="98"/>
      <c r="DE96" s="29">
        <v>40</v>
      </c>
      <c r="DF96" s="38">
        <f t="shared" si="742"/>
        <v>0</v>
      </c>
      <c r="DG96" s="38">
        <f t="shared" si="652"/>
        <v>0</v>
      </c>
      <c r="DH96" s="29"/>
      <c r="DI96" s="38">
        <f t="shared" si="154"/>
        <v>0</v>
      </c>
      <c r="DJ96" s="38">
        <f t="shared" si="743"/>
        <v>0</v>
      </c>
      <c r="DK96" s="47">
        <f t="shared" si="744"/>
        <v>0</v>
      </c>
      <c r="DL96" s="101"/>
      <c r="DM96" s="29"/>
      <c r="DN96" s="98"/>
      <c r="DO96" s="29">
        <v>40</v>
      </c>
      <c r="DP96" s="38">
        <f t="shared" si="745"/>
        <v>0</v>
      </c>
      <c r="DQ96" s="38">
        <f t="shared" si="705"/>
        <v>0</v>
      </c>
      <c r="DR96" s="29"/>
      <c r="DS96" s="38">
        <f t="shared" si="251"/>
        <v>0</v>
      </c>
      <c r="DT96" s="38">
        <f t="shared" si="746"/>
        <v>0</v>
      </c>
      <c r="DU96" s="47">
        <f t="shared" si="747"/>
        <v>0</v>
      </c>
      <c r="DV96" s="101"/>
      <c r="DW96" s="29"/>
      <c r="DX96" s="98"/>
      <c r="DY96" s="29">
        <v>40</v>
      </c>
      <c r="DZ96" s="38">
        <f t="shared" si="748"/>
        <v>0</v>
      </c>
      <c r="EA96" s="38">
        <f t="shared" si="656"/>
        <v>0</v>
      </c>
      <c r="EB96" s="29"/>
      <c r="EC96" s="38">
        <f t="shared" si="159"/>
        <v>0</v>
      </c>
      <c r="ED96" s="38">
        <f t="shared" si="749"/>
        <v>0</v>
      </c>
      <c r="EE96" s="47">
        <f t="shared" si="750"/>
        <v>0</v>
      </c>
      <c r="EF96" s="101"/>
      <c r="EG96" s="29"/>
      <c r="EH96" s="98"/>
      <c r="EI96" s="29">
        <v>40</v>
      </c>
      <c r="EJ96" s="38">
        <f t="shared" si="751"/>
        <v>0</v>
      </c>
      <c r="EK96" s="38">
        <f t="shared" si="706"/>
        <v>0</v>
      </c>
      <c r="EL96" s="29"/>
      <c r="EM96" s="38">
        <f t="shared" si="256"/>
        <v>0</v>
      </c>
      <c r="EN96" s="38">
        <f t="shared" si="752"/>
        <v>0</v>
      </c>
      <c r="EO96" s="47">
        <f t="shared" si="753"/>
        <v>0</v>
      </c>
      <c r="EP96" s="101"/>
      <c r="EQ96" s="29"/>
      <c r="ER96" s="98"/>
      <c r="ES96" s="29">
        <v>40</v>
      </c>
      <c r="ET96" s="38">
        <f t="shared" si="754"/>
        <v>0</v>
      </c>
      <c r="EU96" s="38">
        <f t="shared" si="660"/>
        <v>0</v>
      </c>
      <c r="EV96" s="29"/>
      <c r="EW96" s="38">
        <f t="shared" si="164"/>
        <v>0</v>
      </c>
      <c r="EX96" s="38">
        <f t="shared" si="755"/>
        <v>0</v>
      </c>
      <c r="EY96" s="47">
        <f t="shared" si="756"/>
        <v>0</v>
      </c>
      <c r="EZ96" s="101"/>
      <c r="FA96" s="29"/>
      <c r="FB96" s="98"/>
      <c r="FC96" s="29">
        <v>40</v>
      </c>
      <c r="FD96" s="38">
        <f t="shared" si="757"/>
        <v>0</v>
      </c>
      <c r="FE96" s="38">
        <f t="shared" si="707"/>
        <v>0</v>
      </c>
      <c r="FF96" s="29"/>
      <c r="FG96" s="38">
        <f t="shared" si="261"/>
        <v>0</v>
      </c>
      <c r="FH96" s="38">
        <f t="shared" si="758"/>
        <v>0</v>
      </c>
      <c r="FI96" s="47">
        <f t="shared" si="759"/>
        <v>0</v>
      </c>
      <c r="FJ96" s="101"/>
      <c r="FK96" s="29"/>
      <c r="FL96" s="98"/>
      <c r="FM96" s="29">
        <v>40</v>
      </c>
      <c r="FN96" s="38">
        <f t="shared" si="760"/>
        <v>0</v>
      </c>
      <c r="FO96" s="38">
        <f t="shared" si="664"/>
        <v>0</v>
      </c>
      <c r="FP96" s="29"/>
      <c r="FQ96" s="38">
        <f t="shared" si="169"/>
        <v>0</v>
      </c>
      <c r="FR96" s="38">
        <f t="shared" si="761"/>
        <v>0</v>
      </c>
      <c r="FS96" s="47">
        <f t="shared" si="762"/>
        <v>0</v>
      </c>
      <c r="FT96" s="101"/>
      <c r="FU96" s="29"/>
      <c r="FV96" s="98"/>
      <c r="FW96" s="29">
        <v>40</v>
      </c>
      <c r="FX96" s="38">
        <f t="shared" si="763"/>
        <v>0</v>
      </c>
      <c r="FY96" s="38">
        <f t="shared" si="708"/>
        <v>0</v>
      </c>
      <c r="FZ96" s="29"/>
      <c r="GA96" s="38">
        <f t="shared" si="266"/>
        <v>0</v>
      </c>
      <c r="GB96" s="38">
        <f t="shared" si="764"/>
        <v>0</v>
      </c>
      <c r="GC96" s="47">
        <f t="shared" si="765"/>
        <v>0</v>
      </c>
      <c r="GD96" s="101"/>
      <c r="GE96" s="29"/>
      <c r="GF96" s="98"/>
      <c r="GG96" s="29">
        <v>40</v>
      </c>
      <c r="GH96" s="38">
        <f t="shared" si="766"/>
        <v>0</v>
      </c>
      <c r="GI96" s="38">
        <f t="shared" si="668"/>
        <v>0</v>
      </c>
      <c r="GJ96" s="29"/>
      <c r="GK96" s="38">
        <f t="shared" si="174"/>
        <v>0</v>
      </c>
      <c r="GL96" s="38">
        <f t="shared" si="767"/>
        <v>0</v>
      </c>
      <c r="GM96" s="47">
        <f t="shared" si="768"/>
        <v>0</v>
      </c>
      <c r="GN96" s="101"/>
      <c r="GO96" s="29"/>
      <c r="GP96" s="98"/>
      <c r="GQ96" s="29">
        <v>40</v>
      </c>
      <c r="GR96" s="38">
        <f t="shared" si="769"/>
        <v>0</v>
      </c>
      <c r="GS96" s="38">
        <f t="shared" si="709"/>
        <v>0</v>
      </c>
      <c r="GT96" s="29"/>
      <c r="GU96" s="38">
        <f t="shared" si="271"/>
        <v>0</v>
      </c>
      <c r="GV96" s="38">
        <f t="shared" si="770"/>
        <v>0</v>
      </c>
      <c r="GW96" s="47">
        <f t="shared" si="771"/>
        <v>0</v>
      </c>
      <c r="GX96" s="101"/>
      <c r="GY96" s="29"/>
      <c r="GZ96" s="98"/>
      <c r="HA96" s="29">
        <v>40</v>
      </c>
      <c r="HB96" s="38">
        <f t="shared" si="772"/>
        <v>0</v>
      </c>
      <c r="HC96" s="38">
        <f t="shared" si="672"/>
        <v>0</v>
      </c>
      <c r="HD96" s="29"/>
      <c r="HE96" s="38">
        <f t="shared" si="179"/>
        <v>0</v>
      </c>
      <c r="HF96" s="38">
        <f t="shared" si="773"/>
        <v>0</v>
      </c>
      <c r="HG96" s="47">
        <f t="shared" si="774"/>
        <v>0</v>
      </c>
      <c r="HH96" s="101"/>
      <c r="HI96" s="29"/>
      <c r="HJ96" s="98"/>
      <c r="HK96" s="29">
        <v>40</v>
      </c>
      <c r="HL96" s="38">
        <f t="shared" si="775"/>
        <v>0</v>
      </c>
      <c r="HM96" s="38">
        <f t="shared" si="710"/>
        <v>0</v>
      </c>
      <c r="HN96" s="29"/>
      <c r="HO96" s="38">
        <f t="shared" si="276"/>
        <v>0</v>
      </c>
      <c r="HP96" s="38">
        <f t="shared" si="776"/>
        <v>0</v>
      </c>
      <c r="HQ96" s="47">
        <f t="shared" si="777"/>
        <v>0</v>
      </c>
      <c r="HR96" s="101"/>
      <c r="HS96" s="29"/>
      <c r="HT96" s="98"/>
      <c r="HU96" s="29">
        <v>40</v>
      </c>
      <c r="HV96" s="38">
        <f t="shared" si="778"/>
        <v>0</v>
      </c>
      <c r="HW96" s="38">
        <f t="shared" si="676"/>
        <v>0</v>
      </c>
      <c r="HX96" s="29"/>
      <c r="HY96" s="38">
        <f t="shared" si="184"/>
        <v>0</v>
      </c>
      <c r="HZ96" s="38">
        <f t="shared" si="779"/>
        <v>0</v>
      </c>
      <c r="IA96" s="47">
        <f t="shared" si="780"/>
        <v>0</v>
      </c>
      <c r="IB96" s="101"/>
      <c r="IC96" s="29"/>
      <c r="ID96" s="98"/>
      <c r="IE96" s="29">
        <v>40</v>
      </c>
      <c r="IF96" s="38">
        <f t="shared" si="781"/>
        <v>0</v>
      </c>
      <c r="IG96" s="38">
        <f t="shared" si="711"/>
        <v>0</v>
      </c>
      <c r="IH96" s="29"/>
      <c r="II96" s="38">
        <f t="shared" si="281"/>
        <v>0</v>
      </c>
      <c r="IJ96" s="38">
        <f t="shared" si="782"/>
        <v>0</v>
      </c>
      <c r="IK96" s="47">
        <f t="shared" si="783"/>
        <v>0</v>
      </c>
      <c r="IL96" s="101"/>
      <c r="IM96" s="29"/>
      <c r="IN96" s="98"/>
      <c r="IO96" s="29">
        <v>40</v>
      </c>
      <c r="IP96" s="38">
        <f t="shared" si="784"/>
        <v>0</v>
      </c>
      <c r="IQ96" s="38">
        <f t="shared" si="680"/>
        <v>0</v>
      </c>
      <c r="IR96" s="29"/>
      <c r="IS96" s="38">
        <f t="shared" si="189"/>
        <v>0</v>
      </c>
      <c r="IT96" s="38">
        <f t="shared" si="785"/>
        <v>0</v>
      </c>
      <c r="IU96" s="47">
        <f t="shared" si="786"/>
        <v>0</v>
      </c>
      <c r="IV96" s="101"/>
      <c r="IW96" s="29"/>
      <c r="IX96" s="98"/>
      <c r="IY96" s="29">
        <v>40</v>
      </c>
      <c r="IZ96" s="38">
        <f t="shared" si="787"/>
        <v>0</v>
      </c>
      <c r="JA96" s="38">
        <f t="shared" si="712"/>
        <v>0</v>
      </c>
      <c r="JB96" s="29"/>
      <c r="JC96" s="38">
        <f t="shared" si="286"/>
        <v>0</v>
      </c>
      <c r="JD96" s="38">
        <f t="shared" si="788"/>
        <v>0</v>
      </c>
      <c r="JE96" s="47">
        <f t="shared" si="789"/>
        <v>0</v>
      </c>
      <c r="JF96" s="101"/>
      <c r="JG96" s="29"/>
      <c r="JH96" s="98"/>
      <c r="JI96" s="29">
        <v>40</v>
      </c>
      <c r="JJ96" s="38">
        <f t="shared" si="790"/>
        <v>0</v>
      </c>
      <c r="JK96" s="38">
        <f t="shared" si="684"/>
        <v>0</v>
      </c>
      <c r="JL96" s="29"/>
      <c r="JM96" s="38">
        <f t="shared" si="194"/>
        <v>0</v>
      </c>
      <c r="JN96" s="38">
        <f t="shared" si="791"/>
        <v>0</v>
      </c>
      <c r="JO96" s="47">
        <f t="shared" si="792"/>
        <v>0</v>
      </c>
    </row>
    <row r="97" spans="1:275" x14ac:dyDescent="0.2">
      <c r="A97" s="93" t="s">
        <v>180</v>
      </c>
      <c r="B97" s="35">
        <v>4</v>
      </c>
      <c r="C97" s="35" t="s">
        <v>25</v>
      </c>
      <c r="D97" s="35">
        <v>42</v>
      </c>
      <c r="E97" s="36">
        <v>0.25</v>
      </c>
      <c r="F97" s="101"/>
      <c r="G97" s="29"/>
      <c r="H97" s="98"/>
      <c r="I97" s="29">
        <v>40</v>
      </c>
      <c r="J97" s="38">
        <f t="shared" si="713"/>
        <v>0</v>
      </c>
      <c r="K97" s="38">
        <f t="shared" si="131"/>
        <v>0</v>
      </c>
      <c r="L97" s="29"/>
      <c r="M97" s="38">
        <f t="shared" si="793"/>
        <v>0</v>
      </c>
      <c r="N97" s="38">
        <f t="shared" si="794"/>
        <v>0</v>
      </c>
      <c r="O97" s="47">
        <f t="shared" si="714"/>
        <v>0</v>
      </c>
      <c r="P97" s="101"/>
      <c r="Q97" s="29"/>
      <c r="R97" s="98"/>
      <c r="S97" s="29">
        <v>40</v>
      </c>
      <c r="T97" s="38">
        <f t="shared" si="715"/>
        <v>0</v>
      </c>
      <c r="U97" s="38">
        <f t="shared" si="698"/>
        <v>0</v>
      </c>
      <c r="V97" s="29"/>
      <c r="W97" s="38">
        <f t="shared" si="61"/>
        <v>0</v>
      </c>
      <c r="X97" s="38">
        <f t="shared" si="716"/>
        <v>0</v>
      </c>
      <c r="Y97" s="47">
        <f t="shared" si="717"/>
        <v>0</v>
      </c>
      <c r="Z97" s="101"/>
      <c r="AA97" s="29"/>
      <c r="AB97" s="98"/>
      <c r="AC97" s="29">
        <v>40</v>
      </c>
      <c r="AD97" s="38">
        <f t="shared" si="718"/>
        <v>0</v>
      </c>
      <c r="AE97" s="38">
        <f t="shared" si="699"/>
        <v>0</v>
      </c>
      <c r="AF97" s="29"/>
      <c r="AG97" s="38">
        <f t="shared" si="71"/>
        <v>0</v>
      </c>
      <c r="AH97" s="38">
        <f t="shared" si="719"/>
        <v>0</v>
      </c>
      <c r="AI97" s="47">
        <f t="shared" si="720"/>
        <v>0</v>
      </c>
      <c r="AJ97" s="101"/>
      <c r="AK97" s="29"/>
      <c r="AL97" s="98"/>
      <c r="AM97" s="29">
        <v>40</v>
      </c>
      <c r="AN97" s="38">
        <f t="shared" si="721"/>
        <v>0</v>
      </c>
      <c r="AO97" s="38">
        <f t="shared" si="700"/>
        <v>0</v>
      </c>
      <c r="AP97" s="29"/>
      <c r="AQ97" s="38">
        <f t="shared" si="231"/>
        <v>0</v>
      </c>
      <c r="AR97" s="38">
        <f t="shared" si="722"/>
        <v>0</v>
      </c>
      <c r="AS97" s="47">
        <f t="shared" si="723"/>
        <v>0</v>
      </c>
      <c r="AT97" s="101"/>
      <c r="AU97" s="29"/>
      <c r="AV97" s="98"/>
      <c r="AW97" s="29">
        <v>40</v>
      </c>
      <c r="AX97" s="38">
        <f t="shared" si="724"/>
        <v>0</v>
      </c>
      <c r="AY97" s="38">
        <f t="shared" si="701"/>
        <v>0</v>
      </c>
      <c r="AZ97" s="29"/>
      <c r="BA97" s="38">
        <f t="shared" si="100"/>
        <v>0</v>
      </c>
      <c r="BB97" s="38">
        <f t="shared" si="725"/>
        <v>0</v>
      </c>
      <c r="BC97" s="47">
        <f t="shared" si="726"/>
        <v>0</v>
      </c>
      <c r="BD97" s="101"/>
      <c r="BE97" s="29"/>
      <c r="BF97" s="98"/>
      <c r="BG97" s="29">
        <v>40</v>
      </c>
      <c r="BH97" s="38">
        <f t="shared" si="727"/>
        <v>0</v>
      </c>
      <c r="BI97" s="38">
        <f t="shared" si="702"/>
        <v>0</v>
      </c>
      <c r="BJ97" s="29"/>
      <c r="BK97" s="38">
        <f t="shared" si="236"/>
        <v>0</v>
      </c>
      <c r="BL97" s="38">
        <f t="shared" si="728"/>
        <v>0</v>
      </c>
      <c r="BM97" s="47">
        <f t="shared" si="729"/>
        <v>0</v>
      </c>
      <c r="BN97" s="101"/>
      <c r="BO97" s="29"/>
      <c r="BP97" s="98"/>
      <c r="BQ97" s="29">
        <v>40</v>
      </c>
      <c r="BR97" s="38">
        <f t="shared" si="730"/>
        <v>0</v>
      </c>
      <c r="BS97" s="38">
        <f t="shared" si="644"/>
        <v>0</v>
      </c>
      <c r="BT97" s="29"/>
      <c r="BU97" s="38">
        <f t="shared" si="144"/>
        <v>0</v>
      </c>
      <c r="BV97" s="38">
        <f t="shared" si="731"/>
        <v>0</v>
      </c>
      <c r="BW97" s="47">
        <f t="shared" si="732"/>
        <v>0</v>
      </c>
      <c r="BX97" s="101"/>
      <c r="BY97" s="29"/>
      <c r="BZ97" s="98"/>
      <c r="CA97" s="29">
        <v>40</v>
      </c>
      <c r="CB97" s="38">
        <f t="shared" si="733"/>
        <v>0</v>
      </c>
      <c r="CC97" s="38">
        <f t="shared" si="703"/>
        <v>0</v>
      </c>
      <c r="CD97" s="29"/>
      <c r="CE97" s="38">
        <f t="shared" si="241"/>
        <v>0</v>
      </c>
      <c r="CF97" s="38">
        <f t="shared" si="734"/>
        <v>0</v>
      </c>
      <c r="CG97" s="47">
        <f t="shared" si="735"/>
        <v>0</v>
      </c>
      <c r="CH97" s="101"/>
      <c r="CI97" s="29"/>
      <c r="CJ97" s="98"/>
      <c r="CK97" s="29">
        <v>40</v>
      </c>
      <c r="CL97" s="38">
        <f t="shared" si="736"/>
        <v>0</v>
      </c>
      <c r="CM97" s="38">
        <f t="shared" si="648"/>
        <v>0</v>
      </c>
      <c r="CN97" s="29"/>
      <c r="CO97" s="38">
        <f t="shared" si="149"/>
        <v>0</v>
      </c>
      <c r="CP97" s="38">
        <f t="shared" si="737"/>
        <v>0</v>
      </c>
      <c r="CQ97" s="47">
        <f t="shared" si="738"/>
        <v>0</v>
      </c>
      <c r="CR97" s="101"/>
      <c r="CS97" s="29"/>
      <c r="CT97" s="98"/>
      <c r="CU97" s="29">
        <v>40</v>
      </c>
      <c r="CV97" s="38">
        <f t="shared" si="739"/>
        <v>0</v>
      </c>
      <c r="CW97" s="38">
        <f t="shared" si="704"/>
        <v>0</v>
      </c>
      <c r="CX97" s="29"/>
      <c r="CY97" s="38">
        <f t="shared" si="246"/>
        <v>0</v>
      </c>
      <c r="CZ97" s="38">
        <f t="shared" si="740"/>
        <v>0</v>
      </c>
      <c r="DA97" s="47">
        <f t="shared" si="741"/>
        <v>0</v>
      </c>
      <c r="DB97" s="101"/>
      <c r="DC97" s="29"/>
      <c r="DD97" s="98"/>
      <c r="DE97" s="29">
        <v>40</v>
      </c>
      <c r="DF97" s="38">
        <f t="shared" si="742"/>
        <v>0</v>
      </c>
      <c r="DG97" s="38">
        <f t="shared" si="652"/>
        <v>0</v>
      </c>
      <c r="DH97" s="29"/>
      <c r="DI97" s="38">
        <f t="shared" si="154"/>
        <v>0</v>
      </c>
      <c r="DJ97" s="38">
        <f t="shared" si="743"/>
        <v>0</v>
      </c>
      <c r="DK97" s="47">
        <f t="shared" si="744"/>
        <v>0</v>
      </c>
      <c r="DL97" s="101"/>
      <c r="DM97" s="29"/>
      <c r="DN97" s="98"/>
      <c r="DO97" s="29">
        <v>40</v>
      </c>
      <c r="DP97" s="38">
        <f t="shared" si="745"/>
        <v>0</v>
      </c>
      <c r="DQ97" s="38">
        <f t="shared" si="705"/>
        <v>0</v>
      </c>
      <c r="DR97" s="29"/>
      <c r="DS97" s="38">
        <f t="shared" si="251"/>
        <v>0</v>
      </c>
      <c r="DT97" s="38">
        <f t="shared" si="746"/>
        <v>0</v>
      </c>
      <c r="DU97" s="47">
        <f t="shared" si="747"/>
        <v>0</v>
      </c>
      <c r="DV97" s="101"/>
      <c r="DW97" s="29"/>
      <c r="DX97" s="98"/>
      <c r="DY97" s="29">
        <v>40</v>
      </c>
      <c r="DZ97" s="38">
        <f t="shared" si="748"/>
        <v>0</v>
      </c>
      <c r="EA97" s="38">
        <f t="shared" si="656"/>
        <v>0</v>
      </c>
      <c r="EB97" s="29"/>
      <c r="EC97" s="38">
        <f t="shared" si="159"/>
        <v>0</v>
      </c>
      <c r="ED97" s="38">
        <f t="shared" si="749"/>
        <v>0</v>
      </c>
      <c r="EE97" s="47">
        <f t="shared" si="750"/>
        <v>0</v>
      </c>
      <c r="EF97" s="101"/>
      <c r="EG97" s="29"/>
      <c r="EH97" s="98"/>
      <c r="EI97" s="29">
        <v>40</v>
      </c>
      <c r="EJ97" s="38">
        <f t="shared" si="751"/>
        <v>0</v>
      </c>
      <c r="EK97" s="38">
        <f t="shared" si="706"/>
        <v>0</v>
      </c>
      <c r="EL97" s="29"/>
      <c r="EM97" s="38">
        <f t="shared" si="256"/>
        <v>0</v>
      </c>
      <c r="EN97" s="38">
        <f t="shared" si="752"/>
        <v>0</v>
      </c>
      <c r="EO97" s="47">
        <f t="shared" si="753"/>
        <v>0</v>
      </c>
      <c r="EP97" s="101"/>
      <c r="EQ97" s="29"/>
      <c r="ER97" s="98"/>
      <c r="ES97" s="29">
        <v>40</v>
      </c>
      <c r="ET97" s="38">
        <f t="shared" si="754"/>
        <v>0</v>
      </c>
      <c r="EU97" s="38">
        <f t="shared" si="660"/>
        <v>0</v>
      </c>
      <c r="EV97" s="29"/>
      <c r="EW97" s="38">
        <f t="shared" si="164"/>
        <v>0</v>
      </c>
      <c r="EX97" s="38">
        <f t="shared" si="755"/>
        <v>0</v>
      </c>
      <c r="EY97" s="47">
        <f t="shared" si="756"/>
        <v>0</v>
      </c>
      <c r="EZ97" s="101"/>
      <c r="FA97" s="29"/>
      <c r="FB97" s="98"/>
      <c r="FC97" s="29">
        <v>40</v>
      </c>
      <c r="FD97" s="38">
        <f t="shared" si="757"/>
        <v>0</v>
      </c>
      <c r="FE97" s="38">
        <f t="shared" si="707"/>
        <v>0</v>
      </c>
      <c r="FF97" s="29"/>
      <c r="FG97" s="38">
        <f t="shared" si="261"/>
        <v>0</v>
      </c>
      <c r="FH97" s="38">
        <f t="shared" si="758"/>
        <v>0</v>
      </c>
      <c r="FI97" s="47">
        <f t="shared" si="759"/>
        <v>0</v>
      </c>
      <c r="FJ97" s="101"/>
      <c r="FK97" s="29"/>
      <c r="FL97" s="98"/>
      <c r="FM97" s="29">
        <v>40</v>
      </c>
      <c r="FN97" s="38">
        <f t="shared" si="760"/>
        <v>0</v>
      </c>
      <c r="FO97" s="38">
        <f t="shared" si="664"/>
        <v>0</v>
      </c>
      <c r="FP97" s="29"/>
      <c r="FQ97" s="38">
        <f t="shared" si="169"/>
        <v>0</v>
      </c>
      <c r="FR97" s="38">
        <f t="shared" si="761"/>
        <v>0</v>
      </c>
      <c r="FS97" s="47">
        <f t="shared" si="762"/>
        <v>0</v>
      </c>
      <c r="FT97" s="101"/>
      <c r="FU97" s="29"/>
      <c r="FV97" s="98"/>
      <c r="FW97" s="29">
        <v>40</v>
      </c>
      <c r="FX97" s="38">
        <f t="shared" si="763"/>
        <v>0</v>
      </c>
      <c r="FY97" s="38">
        <f t="shared" si="708"/>
        <v>0</v>
      </c>
      <c r="FZ97" s="29"/>
      <c r="GA97" s="38">
        <f t="shared" si="266"/>
        <v>0</v>
      </c>
      <c r="GB97" s="38">
        <f t="shared" si="764"/>
        <v>0</v>
      </c>
      <c r="GC97" s="47">
        <f t="shared" si="765"/>
        <v>0</v>
      </c>
      <c r="GD97" s="101"/>
      <c r="GE97" s="29"/>
      <c r="GF97" s="98"/>
      <c r="GG97" s="29">
        <v>40</v>
      </c>
      <c r="GH97" s="38">
        <f t="shared" si="766"/>
        <v>0</v>
      </c>
      <c r="GI97" s="38">
        <f t="shared" si="668"/>
        <v>0</v>
      </c>
      <c r="GJ97" s="29"/>
      <c r="GK97" s="38">
        <f t="shared" si="174"/>
        <v>0</v>
      </c>
      <c r="GL97" s="38">
        <f t="shared" si="767"/>
        <v>0</v>
      </c>
      <c r="GM97" s="47">
        <f t="shared" si="768"/>
        <v>0</v>
      </c>
      <c r="GN97" s="101"/>
      <c r="GO97" s="29"/>
      <c r="GP97" s="98"/>
      <c r="GQ97" s="29">
        <v>40</v>
      </c>
      <c r="GR97" s="38">
        <f t="shared" si="769"/>
        <v>0</v>
      </c>
      <c r="GS97" s="38">
        <f t="shared" si="709"/>
        <v>0</v>
      </c>
      <c r="GT97" s="29"/>
      <c r="GU97" s="38">
        <f t="shared" si="271"/>
        <v>0</v>
      </c>
      <c r="GV97" s="38">
        <f t="shared" si="770"/>
        <v>0</v>
      </c>
      <c r="GW97" s="47">
        <f t="shared" si="771"/>
        <v>0</v>
      </c>
      <c r="GX97" s="101"/>
      <c r="GY97" s="29"/>
      <c r="GZ97" s="98"/>
      <c r="HA97" s="29">
        <v>40</v>
      </c>
      <c r="HB97" s="38">
        <f t="shared" si="772"/>
        <v>0</v>
      </c>
      <c r="HC97" s="38">
        <f t="shared" si="672"/>
        <v>0</v>
      </c>
      <c r="HD97" s="29"/>
      <c r="HE97" s="38">
        <f t="shared" si="179"/>
        <v>0</v>
      </c>
      <c r="HF97" s="38">
        <f t="shared" si="773"/>
        <v>0</v>
      </c>
      <c r="HG97" s="47">
        <f t="shared" si="774"/>
        <v>0</v>
      </c>
      <c r="HH97" s="101"/>
      <c r="HI97" s="29"/>
      <c r="HJ97" s="98"/>
      <c r="HK97" s="29">
        <v>40</v>
      </c>
      <c r="HL97" s="38">
        <f t="shared" si="775"/>
        <v>0</v>
      </c>
      <c r="HM97" s="38">
        <f t="shared" si="710"/>
        <v>0</v>
      </c>
      <c r="HN97" s="29"/>
      <c r="HO97" s="38">
        <f t="shared" si="276"/>
        <v>0</v>
      </c>
      <c r="HP97" s="38">
        <f t="shared" si="776"/>
        <v>0</v>
      </c>
      <c r="HQ97" s="47">
        <f t="shared" si="777"/>
        <v>0</v>
      </c>
      <c r="HR97" s="101"/>
      <c r="HS97" s="29"/>
      <c r="HT97" s="98"/>
      <c r="HU97" s="29">
        <v>40</v>
      </c>
      <c r="HV97" s="38">
        <f t="shared" si="778"/>
        <v>0</v>
      </c>
      <c r="HW97" s="38">
        <f t="shared" si="676"/>
        <v>0</v>
      </c>
      <c r="HX97" s="29"/>
      <c r="HY97" s="38">
        <f t="shared" si="184"/>
        <v>0</v>
      </c>
      <c r="HZ97" s="38">
        <f t="shared" si="779"/>
        <v>0</v>
      </c>
      <c r="IA97" s="47">
        <f t="shared" si="780"/>
        <v>0</v>
      </c>
      <c r="IB97" s="101"/>
      <c r="IC97" s="29"/>
      <c r="ID97" s="98"/>
      <c r="IE97" s="29">
        <v>40</v>
      </c>
      <c r="IF97" s="38">
        <f t="shared" si="781"/>
        <v>0</v>
      </c>
      <c r="IG97" s="38">
        <f t="shared" si="711"/>
        <v>0</v>
      </c>
      <c r="IH97" s="29"/>
      <c r="II97" s="38">
        <f t="shared" si="281"/>
        <v>0</v>
      </c>
      <c r="IJ97" s="38">
        <f t="shared" si="782"/>
        <v>0</v>
      </c>
      <c r="IK97" s="47">
        <f t="shared" si="783"/>
        <v>0</v>
      </c>
      <c r="IL97" s="101"/>
      <c r="IM97" s="29"/>
      <c r="IN97" s="98"/>
      <c r="IO97" s="29">
        <v>40</v>
      </c>
      <c r="IP97" s="38">
        <f t="shared" si="784"/>
        <v>0</v>
      </c>
      <c r="IQ97" s="38">
        <f t="shared" si="680"/>
        <v>0</v>
      </c>
      <c r="IR97" s="29"/>
      <c r="IS97" s="38">
        <f t="shared" si="189"/>
        <v>0</v>
      </c>
      <c r="IT97" s="38">
        <f t="shared" si="785"/>
        <v>0</v>
      </c>
      <c r="IU97" s="47">
        <f t="shared" si="786"/>
        <v>0</v>
      </c>
      <c r="IV97" s="101"/>
      <c r="IW97" s="29"/>
      <c r="IX97" s="98"/>
      <c r="IY97" s="29">
        <v>40</v>
      </c>
      <c r="IZ97" s="38">
        <f t="shared" si="787"/>
        <v>0</v>
      </c>
      <c r="JA97" s="38">
        <f t="shared" si="712"/>
        <v>0</v>
      </c>
      <c r="JB97" s="29"/>
      <c r="JC97" s="38">
        <f t="shared" si="286"/>
        <v>0</v>
      </c>
      <c r="JD97" s="38">
        <f t="shared" si="788"/>
        <v>0</v>
      </c>
      <c r="JE97" s="47">
        <f t="shared" si="789"/>
        <v>0</v>
      </c>
      <c r="JF97" s="101"/>
      <c r="JG97" s="29"/>
      <c r="JH97" s="98"/>
      <c r="JI97" s="29">
        <v>40</v>
      </c>
      <c r="JJ97" s="38">
        <f t="shared" si="790"/>
        <v>0</v>
      </c>
      <c r="JK97" s="38">
        <f t="shared" si="684"/>
        <v>0</v>
      </c>
      <c r="JL97" s="29"/>
      <c r="JM97" s="38">
        <f t="shared" si="194"/>
        <v>0</v>
      </c>
      <c r="JN97" s="38">
        <f t="shared" si="791"/>
        <v>0</v>
      </c>
      <c r="JO97" s="47">
        <f t="shared" si="792"/>
        <v>0</v>
      </c>
    </row>
    <row r="98" spans="1:275" x14ac:dyDescent="0.2">
      <c r="A98" s="93" t="s">
        <v>181</v>
      </c>
      <c r="B98" s="35">
        <v>4</v>
      </c>
      <c r="C98" s="35" t="s">
        <v>25</v>
      </c>
      <c r="D98" s="35">
        <v>42</v>
      </c>
      <c r="E98" s="36">
        <v>0.25</v>
      </c>
      <c r="F98" s="101"/>
      <c r="G98" s="29"/>
      <c r="H98" s="98"/>
      <c r="I98" s="29">
        <v>40</v>
      </c>
      <c r="J98" s="38">
        <f t="shared" si="713"/>
        <v>0</v>
      </c>
      <c r="K98" s="38">
        <f t="shared" si="131"/>
        <v>0</v>
      </c>
      <c r="L98" s="29"/>
      <c r="M98" s="38">
        <f t="shared" si="793"/>
        <v>0</v>
      </c>
      <c r="N98" s="38">
        <f t="shared" si="794"/>
        <v>0</v>
      </c>
      <c r="O98" s="47">
        <f t="shared" si="714"/>
        <v>0</v>
      </c>
      <c r="P98" s="101"/>
      <c r="Q98" s="29"/>
      <c r="R98" s="98"/>
      <c r="S98" s="29">
        <v>40</v>
      </c>
      <c r="T98" s="38">
        <f t="shared" si="715"/>
        <v>0</v>
      </c>
      <c r="U98" s="38">
        <f t="shared" si="698"/>
        <v>0</v>
      </c>
      <c r="V98" s="29"/>
      <c r="W98" s="38">
        <f t="shared" si="61"/>
        <v>0</v>
      </c>
      <c r="X98" s="38">
        <f t="shared" si="716"/>
        <v>0</v>
      </c>
      <c r="Y98" s="47">
        <f t="shared" si="717"/>
        <v>0</v>
      </c>
      <c r="Z98" s="101"/>
      <c r="AA98" s="29"/>
      <c r="AB98" s="98"/>
      <c r="AC98" s="29">
        <v>40</v>
      </c>
      <c r="AD98" s="38">
        <f t="shared" si="718"/>
        <v>0</v>
      </c>
      <c r="AE98" s="38">
        <f t="shared" si="699"/>
        <v>0</v>
      </c>
      <c r="AF98" s="29"/>
      <c r="AG98" s="38">
        <f t="shared" si="71"/>
        <v>0</v>
      </c>
      <c r="AH98" s="38">
        <f t="shared" si="719"/>
        <v>0</v>
      </c>
      <c r="AI98" s="47">
        <f t="shared" si="720"/>
        <v>0</v>
      </c>
      <c r="AJ98" s="101"/>
      <c r="AK98" s="29"/>
      <c r="AL98" s="98"/>
      <c r="AM98" s="29">
        <v>40</v>
      </c>
      <c r="AN98" s="38">
        <f t="shared" si="721"/>
        <v>0</v>
      </c>
      <c r="AO98" s="38">
        <f t="shared" si="700"/>
        <v>0</v>
      </c>
      <c r="AP98" s="29"/>
      <c r="AQ98" s="38">
        <f t="shared" si="231"/>
        <v>0</v>
      </c>
      <c r="AR98" s="38">
        <f t="shared" si="722"/>
        <v>0</v>
      </c>
      <c r="AS98" s="47">
        <f t="shared" si="723"/>
        <v>0</v>
      </c>
      <c r="AT98" s="101"/>
      <c r="AU98" s="29"/>
      <c r="AV98" s="98"/>
      <c r="AW98" s="29">
        <v>40</v>
      </c>
      <c r="AX98" s="38">
        <f t="shared" si="724"/>
        <v>0</v>
      </c>
      <c r="AY98" s="38">
        <f t="shared" si="701"/>
        <v>0</v>
      </c>
      <c r="AZ98" s="29"/>
      <c r="BA98" s="38">
        <f t="shared" si="100"/>
        <v>0</v>
      </c>
      <c r="BB98" s="38">
        <f t="shared" si="725"/>
        <v>0</v>
      </c>
      <c r="BC98" s="47">
        <f t="shared" si="726"/>
        <v>0</v>
      </c>
      <c r="BD98" s="101"/>
      <c r="BE98" s="29"/>
      <c r="BF98" s="98"/>
      <c r="BG98" s="29">
        <v>40</v>
      </c>
      <c r="BH98" s="38">
        <f t="shared" si="727"/>
        <v>0</v>
      </c>
      <c r="BI98" s="38">
        <f t="shared" si="702"/>
        <v>0</v>
      </c>
      <c r="BJ98" s="29"/>
      <c r="BK98" s="38">
        <f t="shared" si="236"/>
        <v>0</v>
      </c>
      <c r="BL98" s="38">
        <f t="shared" si="728"/>
        <v>0</v>
      </c>
      <c r="BM98" s="47">
        <f t="shared" si="729"/>
        <v>0</v>
      </c>
      <c r="BN98" s="101"/>
      <c r="BO98" s="29"/>
      <c r="BP98" s="98"/>
      <c r="BQ98" s="29">
        <v>40</v>
      </c>
      <c r="BR98" s="38">
        <f t="shared" si="730"/>
        <v>0</v>
      </c>
      <c r="BS98" s="38">
        <f t="shared" si="644"/>
        <v>0</v>
      </c>
      <c r="BT98" s="29"/>
      <c r="BU98" s="38">
        <f t="shared" si="144"/>
        <v>0</v>
      </c>
      <c r="BV98" s="38">
        <f t="shared" si="731"/>
        <v>0</v>
      </c>
      <c r="BW98" s="47">
        <f t="shared" si="732"/>
        <v>0</v>
      </c>
      <c r="BX98" s="101"/>
      <c r="BY98" s="29"/>
      <c r="BZ98" s="98"/>
      <c r="CA98" s="29">
        <v>40</v>
      </c>
      <c r="CB98" s="38">
        <f t="shared" si="733"/>
        <v>0</v>
      </c>
      <c r="CC98" s="38">
        <f t="shared" si="703"/>
        <v>0</v>
      </c>
      <c r="CD98" s="29"/>
      <c r="CE98" s="38">
        <f t="shared" si="241"/>
        <v>0</v>
      </c>
      <c r="CF98" s="38">
        <f t="shared" si="734"/>
        <v>0</v>
      </c>
      <c r="CG98" s="47">
        <f t="shared" si="735"/>
        <v>0</v>
      </c>
      <c r="CH98" s="101"/>
      <c r="CI98" s="29"/>
      <c r="CJ98" s="98"/>
      <c r="CK98" s="29">
        <v>40</v>
      </c>
      <c r="CL98" s="38">
        <f t="shared" si="736"/>
        <v>0</v>
      </c>
      <c r="CM98" s="38">
        <f t="shared" si="648"/>
        <v>0</v>
      </c>
      <c r="CN98" s="29"/>
      <c r="CO98" s="38">
        <f t="shared" si="149"/>
        <v>0</v>
      </c>
      <c r="CP98" s="38">
        <f t="shared" si="737"/>
        <v>0</v>
      </c>
      <c r="CQ98" s="47">
        <f t="shared" si="738"/>
        <v>0</v>
      </c>
      <c r="CR98" s="101"/>
      <c r="CS98" s="29"/>
      <c r="CT98" s="98"/>
      <c r="CU98" s="29">
        <v>40</v>
      </c>
      <c r="CV98" s="38">
        <f t="shared" si="739"/>
        <v>0</v>
      </c>
      <c r="CW98" s="38">
        <f t="shared" si="704"/>
        <v>0</v>
      </c>
      <c r="CX98" s="29"/>
      <c r="CY98" s="38">
        <f t="shared" si="246"/>
        <v>0</v>
      </c>
      <c r="CZ98" s="38">
        <f t="shared" si="740"/>
        <v>0</v>
      </c>
      <c r="DA98" s="47">
        <f t="shared" si="741"/>
        <v>0</v>
      </c>
      <c r="DB98" s="101"/>
      <c r="DC98" s="29"/>
      <c r="DD98" s="98"/>
      <c r="DE98" s="29">
        <v>40</v>
      </c>
      <c r="DF98" s="38">
        <f t="shared" si="742"/>
        <v>0</v>
      </c>
      <c r="DG98" s="38">
        <f t="shared" si="652"/>
        <v>0</v>
      </c>
      <c r="DH98" s="29"/>
      <c r="DI98" s="38">
        <f t="shared" si="154"/>
        <v>0</v>
      </c>
      <c r="DJ98" s="38">
        <f t="shared" si="743"/>
        <v>0</v>
      </c>
      <c r="DK98" s="47">
        <f t="shared" si="744"/>
        <v>0</v>
      </c>
      <c r="DL98" s="101"/>
      <c r="DM98" s="29"/>
      <c r="DN98" s="98"/>
      <c r="DO98" s="29">
        <v>40</v>
      </c>
      <c r="DP98" s="38">
        <f t="shared" si="745"/>
        <v>0</v>
      </c>
      <c r="DQ98" s="38">
        <f t="shared" si="705"/>
        <v>0</v>
      </c>
      <c r="DR98" s="29"/>
      <c r="DS98" s="38">
        <f t="shared" si="251"/>
        <v>0</v>
      </c>
      <c r="DT98" s="38">
        <f t="shared" si="746"/>
        <v>0</v>
      </c>
      <c r="DU98" s="47">
        <f t="shared" si="747"/>
        <v>0</v>
      </c>
      <c r="DV98" s="101"/>
      <c r="DW98" s="29"/>
      <c r="DX98" s="98"/>
      <c r="DY98" s="29">
        <v>40</v>
      </c>
      <c r="DZ98" s="38">
        <f t="shared" si="748"/>
        <v>0</v>
      </c>
      <c r="EA98" s="38">
        <f t="shared" si="656"/>
        <v>0</v>
      </c>
      <c r="EB98" s="29"/>
      <c r="EC98" s="38">
        <f t="shared" si="159"/>
        <v>0</v>
      </c>
      <c r="ED98" s="38">
        <f t="shared" si="749"/>
        <v>0</v>
      </c>
      <c r="EE98" s="47">
        <f t="shared" si="750"/>
        <v>0</v>
      </c>
      <c r="EF98" s="101"/>
      <c r="EG98" s="29"/>
      <c r="EH98" s="98"/>
      <c r="EI98" s="29">
        <v>40</v>
      </c>
      <c r="EJ98" s="38">
        <f t="shared" si="751"/>
        <v>0</v>
      </c>
      <c r="EK98" s="38">
        <f t="shared" si="706"/>
        <v>0</v>
      </c>
      <c r="EL98" s="29"/>
      <c r="EM98" s="38">
        <f t="shared" si="256"/>
        <v>0</v>
      </c>
      <c r="EN98" s="38">
        <f t="shared" si="752"/>
        <v>0</v>
      </c>
      <c r="EO98" s="47">
        <f t="shared" si="753"/>
        <v>0</v>
      </c>
      <c r="EP98" s="101"/>
      <c r="EQ98" s="29"/>
      <c r="ER98" s="98"/>
      <c r="ES98" s="29">
        <v>40</v>
      </c>
      <c r="ET98" s="38">
        <f t="shared" si="754"/>
        <v>0</v>
      </c>
      <c r="EU98" s="38">
        <f t="shared" si="660"/>
        <v>0</v>
      </c>
      <c r="EV98" s="29"/>
      <c r="EW98" s="38">
        <f t="shared" si="164"/>
        <v>0</v>
      </c>
      <c r="EX98" s="38">
        <f t="shared" si="755"/>
        <v>0</v>
      </c>
      <c r="EY98" s="47">
        <f t="shared" si="756"/>
        <v>0</v>
      </c>
      <c r="EZ98" s="101"/>
      <c r="FA98" s="29"/>
      <c r="FB98" s="98"/>
      <c r="FC98" s="29">
        <v>40</v>
      </c>
      <c r="FD98" s="38">
        <f t="shared" si="757"/>
        <v>0</v>
      </c>
      <c r="FE98" s="38">
        <f t="shared" si="707"/>
        <v>0</v>
      </c>
      <c r="FF98" s="29"/>
      <c r="FG98" s="38">
        <f t="shared" si="261"/>
        <v>0</v>
      </c>
      <c r="FH98" s="38">
        <f t="shared" si="758"/>
        <v>0</v>
      </c>
      <c r="FI98" s="47">
        <f t="shared" si="759"/>
        <v>0</v>
      </c>
      <c r="FJ98" s="101"/>
      <c r="FK98" s="29"/>
      <c r="FL98" s="98"/>
      <c r="FM98" s="29">
        <v>40</v>
      </c>
      <c r="FN98" s="38">
        <f t="shared" si="760"/>
        <v>0</v>
      </c>
      <c r="FO98" s="38">
        <f t="shared" si="664"/>
        <v>0</v>
      </c>
      <c r="FP98" s="29"/>
      <c r="FQ98" s="38">
        <f t="shared" si="169"/>
        <v>0</v>
      </c>
      <c r="FR98" s="38">
        <f t="shared" si="761"/>
        <v>0</v>
      </c>
      <c r="FS98" s="47">
        <f t="shared" si="762"/>
        <v>0</v>
      </c>
      <c r="FT98" s="101"/>
      <c r="FU98" s="29"/>
      <c r="FV98" s="98"/>
      <c r="FW98" s="29">
        <v>40</v>
      </c>
      <c r="FX98" s="38">
        <f t="shared" si="763"/>
        <v>0</v>
      </c>
      <c r="FY98" s="38">
        <f t="shared" si="708"/>
        <v>0</v>
      </c>
      <c r="FZ98" s="29"/>
      <c r="GA98" s="38">
        <f t="shared" si="266"/>
        <v>0</v>
      </c>
      <c r="GB98" s="38">
        <f t="shared" si="764"/>
        <v>0</v>
      </c>
      <c r="GC98" s="47">
        <f t="shared" si="765"/>
        <v>0</v>
      </c>
      <c r="GD98" s="101"/>
      <c r="GE98" s="29"/>
      <c r="GF98" s="98"/>
      <c r="GG98" s="29">
        <v>40</v>
      </c>
      <c r="GH98" s="38">
        <f t="shared" si="766"/>
        <v>0</v>
      </c>
      <c r="GI98" s="38">
        <f t="shared" si="668"/>
        <v>0</v>
      </c>
      <c r="GJ98" s="29"/>
      <c r="GK98" s="38">
        <f t="shared" si="174"/>
        <v>0</v>
      </c>
      <c r="GL98" s="38">
        <f t="shared" si="767"/>
        <v>0</v>
      </c>
      <c r="GM98" s="47">
        <f t="shared" si="768"/>
        <v>0</v>
      </c>
      <c r="GN98" s="101"/>
      <c r="GO98" s="29"/>
      <c r="GP98" s="98"/>
      <c r="GQ98" s="29">
        <v>40</v>
      </c>
      <c r="GR98" s="38">
        <f t="shared" si="769"/>
        <v>0</v>
      </c>
      <c r="GS98" s="38">
        <f t="shared" si="709"/>
        <v>0</v>
      </c>
      <c r="GT98" s="29"/>
      <c r="GU98" s="38">
        <f t="shared" si="271"/>
        <v>0</v>
      </c>
      <c r="GV98" s="38">
        <f t="shared" si="770"/>
        <v>0</v>
      </c>
      <c r="GW98" s="47">
        <f t="shared" si="771"/>
        <v>0</v>
      </c>
      <c r="GX98" s="101"/>
      <c r="GY98" s="29"/>
      <c r="GZ98" s="98"/>
      <c r="HA98" s="29">
        <v>40</v>
      </c>
      <c r="HB98" s="38">
        <f t="shared" si="772"/>
        <v>0</v>
      </c>
      <c r="HC98" s="38">
        <f t="shared" si="672"/>
        <v>0</v>
      </c>
      <c r="HD98" s="29"/>
      <c r="HE98" s="38">
        <f t="shared" si="179"/>
        <v>0</v>
      </c>
      <c r="HF98" s="38">
        <f t="shared" si="773"/>
        <v>0</v>
      </c>
      <c r="HG98" s="47">
        <f t="shared" si="774"/>
        <v>0</v>
      </c>
      <c r="HH98" s="101"/>
      <c r="HI98" s="29"/>
      <c r="HJ98" s="98"/>
      <c r="HK98" s="29">
        <v>40</v>
      </c>
      <c r="HL98" s="38">
        <f t="shared" si="775"/>
        <v>0</v>
      </c>
      <c r="HM98" s="38">
        <f t="shared" si="710"/>
        <v>0</v>
      </c>
      <c r="HN98" s="29"/>
      <c r="HO98" s="38">
        <f t="shared" si="276"/>
        <v>0</v>
      </c>
      <c r="HP98" s="38">
        <f t="shared" si="776"/>
        <v>0</v>
      </c>
      <c r="HQ98" s="47">
        <f t="shared" si="777"/>
        <v>0</v>
      </c>
      <c r="HR98" s="101"/>
      <c r="HS98" s="29"/>
      <c r="HT98" s="98"/>
      <c r="HU98" s="29">
        <v>40</v>
      </c>
      <c r="HV98" s="38">
        <f t="shared" si="778"/>
        <v>0</v>
      </c>
      <c r="HW98" s="38">
        <f t="shared" si="676"/>
        <v>0</v>
      </c>
      <c r="HX98" s="29"/>
      <c r="HY98" s="38">
        <f t="shared" si="184"/>
        <v>0</v>
      </c>
      <c r="HZ98" s="38">
        <f t="shared" si="779"/>
        <v>0</v>
      </c>
      <c r="IA98" s="47">
        <f t="shared" si="780"/>
        <v>0</v>
      </c>
      <c r="IB98" s="101"/>
      <c r="IC98" s="29"/>
      <c r="ID98" s="98"/>
      <c r="IE98" s="29">
        <v>40</v>
      </c>
      <c r="IF98" s="38">
        <f t="shared" si="781"/>
        <v>0</v>
      </c>
      <c r="IG98" s="38">
        <f t="shared" si="711"/>
        <v>0</v>
      </c>
      <c r="IH98" s="29"/>
      <c r="II98" s="38">
        <f t="shared" si="281"/>
        <v>0</v>
      </c>
      <c r="IJ98" s="38">
        <f t="shared" si="782"/>
        <v>0</v>
      </c>
      <c r="IK98" s="47">
        <f t="shared" si="783"/>
        <v>0</v>
      </c>
      <c r="IL98" s="101"/>
      <c r="IM98" s="29"/>
      <c r="IN98" s="98"/>
      <c r="IO98" s="29">
        <v>40</v>
      </c>
      <c r="IP98" s="38">
        <f t="shared" si="784"/>
        <v>0</v>
      </c>
      <c r="IQ98" s="38">
        <f t="shared" si="680"/>
        <v>0</v>
      </c>
      <c r="IR98" s="29"/>
      <c r="IS98" s="38">
        <f t="shared" si="189"/>
        <v>0</v>
      </c>
      <c r="IT98" s="38">
        <f t="shared" si="785"/>
        <v>0</v>
      </c>
      <c r="IU98" s="47">
        <f t="shared" si="786"/>
        <v>0</v>
      </c>
      <c r="IV98" s="101"/>
      <c r="IW98" s="29"/>
      <c r="IX98" s="98"/>
      <c r="IY98" s="29">
        <v>40</v>
      </c>
      <c r="IZ98" s="38">
        <f t="shared" si="787"/>
        <v>0</v>
      </c>
      <c r="JA98" s="38">
        <f t="shared" si="712"/>
        <v>0</v>
      </c>
      <c r="JB98" s="29"/>
      <c r="JC98" s="38">
        <f t="shared" si="286"/>
        <v>0</v>
      </c>
      <c r="JD98" s="38">
        <f t="shared" si="788"/>
        <v>0</v>
      </c>
      <c r="JE98" s="47">
        <f t="shared" si="789"/>
        <v>0</v>
      </c>
      <c r="JF98" s="101"/>
      <c r="JG98" s="29"/>
      <c r="JH98" s="98"/>
      <c r="JI98" s="29">
        <v>40</v>
      </c>
      <c r="JJ98" s="38">
        <f t="shared" si="790"/>
        <v>0</v>
      </c>
      <c r="JK98" s="38">
        <f t="shared" si="684"/>
        <v>0</v>
      </c>
      <c r="JL98" s="29"/>
      <c r="JM98" s="38">
        <f t="shared" si="194"/>
        <v>0</v>
      </c>
      <c r="JN98" s="38">
        <f t="shared" si="791"/>
        <v>0</v>
      </c>
      <c r="JO98" s="47">
        <f t="shared" si="792"/>
        <v>0</v>
      </c>
    </row>
    <row r="99" spans="1:275" x14ac:dyDescent="0.2">
      <c r="A99" s="93" t="s">
        <v>182</v>
      </c>
      <c r="B99" s="35">
        <v>4</v>
      </c>
      <c r="C99" s="35" t="s">
        <v>25</v>
      </c>
      <c r="D99" s="35">
        <v>42</v>
      </c>
      <c r="E99" s="36">
        <v>0.25</v>
      </c>
      <c r="F99" s="101"/>
      <c r="G99" s="29"/>
      <c r="H99" s="98"/>
      <c r="I99" s="29">
        <v>40</v>
      </c>
      <c r="J99" s="38">
        <f t="shared" si="713"/>
        <v>0</v>
      </c>
      <c r="K99" s="38">
        <f t="shared" si="131"/>
        <v>0</v>
      </c>
      <c r="L99" s="29"/>
      <c r="M99" s="38">
        <f t="shared" si="793"/>
        <v>0</v>
      </c>
      <c r="N99" s="38">
        <f t="shared" si="794"/>
        <v>0</v>
      </c>
      <c r="O99" s="47">
        <f t="shared" si="714"/>
        <v>0</v>
      </c>
      <c r="P99" s="101"/>
      <c r="Q99" s="29"/>
      <c r="R99" s="98"/>
      <c r="S99" s="29">
        <v>40</v>
      </c>
      <c r="T99" s="38">
        <f t="shared" si="715"/>
        <v>0</v>
      </c>
      <c r="U99" s="38">
        <f t="shared" si="698"/>
        <v>0</v>
      </c>
      <c r="V99" s="29"/>
      <c r="W99" s="38">
        <f t="shared" si="61"/>
        <v>0</v>
      </c>
      <c r="X99" s="38">
        <f t="shared" si="716"/>
        <v>0</v>
      </c>
      <c r="Y99" s="47">
        <f t="shared" si="717"/>
        <v>0</v>
      </c>
      <c r="Z99" s="101"/>
      <c r="AA99" s="29"/>
      <c r="AB99" s="98"/>
      <c r="AC99" s="29">
        <v>40</v>
      </c>
      <c r="AD99" s="38">
        <f t="shared" si="718"/>
        <v>0</v>
      </c>
      <c r="AE99" s="38">
        <f t="shared" si="699"/>
        <v>0</v>
      </c>
      <c r="AF99" s="29"/>
      <c r="AG99" s="38">
        <f t="shared" si="71"/>
        <v>0</v>
      </c>
      <c r="AH99" s="38">
        <f t="shared" si="719"/>
        <v>0</v>
      </c>
      <c r="AI99" s="47">
        <f t="shared" si="720"/>
        <v>0</v>
      </c>
      <c r="AJ99" s="101"/>
      <c r="AK99" s="29"/>
      <c r="AL99" s="98"/>
      <c r="AM99" s="29">
        <v>40</v>
      </c>
      <c r="AN99" s="38">
        <f t="shared" si="721"/>
        <v>0</v>
      </c>
      <c r="AO99" s="38">
        <f t="shared" si="700"/>
        <v>0</v>
      </c>
      <c r="AP99" s="29"/>
      <c r="AQ99" s="38">
        <f t="shared" si="231"/>
        <v>0</v>
      </c>
      <c r="AR99" s="38">
        <f t="shared" si="722"/>
        <v>0</v>
      </c>
      <c r="AS99" s="47">
        <f t="shared" si="723"/>
        <v>0</v>
      </c>
      <c r="AT99" s="101"/>
      <c r="AU99" s="29"/>
      <c r="AV99" s="98"/>
      <c r="AW99" s="29">
        <v>40</v>
      </c>
      <c r="AX99" s="38">
        <f t="shared" si="724"/>
        <v>0</v>
      </c>
      <c r="AY99" s="38">
        <f t="shared" si="701"/>
        <v>0</v>
      </c>
      <c r="AZ99" s="29"/>
      <c r="BA99" s="38">
        <f t="shared" si="100"/>
        <v>0</v>
      </c>
      <c r="BB99" s="38">
        <f t="shared" si="725"/>
        <v>0</v>
      </c>
      <c r="BC99" s="47">
        <f t="shared" si="726"/>
        <v>0</v>
      </c>
      <c r="BD99" s="101"/>
      <c r="BE99" s="29"/>
      <c r="BF99" s="98"/>
      <c r="BG99" s="29">
        <v>40</v>
      </c>
      <c r="BH99" s="38">
        <f t="shared" si="727"/>
        <v>0</v>
      </c>
      <c r="BI99" s="38">
        <f t="shared" si="702"/>
        <v>0</v>
      </c>
      <c r="BJ99" s="29"/>
      <c r="BK99" s="38">
        <f t="shared" si="236"/>
        <v>0</v>
      </c>
      <c r="BL99" s="38">
        <f t="shared" si="728"/>
        <v>0</v>
      </c>
      <c r="BM99" s="47">
        <f t="shared" si="729"/>
        <v>0</v>
      </c>
      <c r="BN99" s="101"/>
      <c r="BO99" s="29"/>
      <c r="BP99" s="98"/>
      <c r="BQ99" s="29">
        <v>40</v>
      </c>
      <c r="BR99" s="38">
        <f t="shared" si="730"/>
        <v>0</v>
      </c>
      <c r="BS99" s="38">
        <f t="shared" si="644"/>
        <v>0</v>
      </c>
      <c r="BT99" s="29"/>
      <c r="BU99" s="38">
        <f t="shared" si="144"/>
        <v>0</v>
      </c>
      <c r="BV99" s="38">
        <f t="shared" si="731"/>
        <v>0</v>
      </c>
      <c r="BW99" s="47">
        <f t="shared" si="732"/>
        <v>0</v>
      </c>
      <c r="BX99" s="101"/>
      <c r="BY99" s="29"/>
      <c r="BZ99" s="98"/>
      <c r="CA99" s="29">
        <v>40</v>
      </c>
      <c r="CB99" s="38">
        <f t="shared" si="733"/>
        <v>0</v>
      </c>
      <c r="CC99" s="38">
        <f t="shared" si="703"/>
        <v>0</v>
      </c>
      <c r="CD99" s="29"/>
      <c r="CE99" s="38">
        <f t="shared" si="241"/>
        <v>0</v>
      </c>
      <c r="CF99" s="38">
        <f t="shared" si="734"/>
        <v>0</v>
      </c>
      <c r="CG99" s="47">
        <f t="shared" si="735"/>
        <v>0</v>
      </c>
      <c r="CH99" s="101"/>
      <c r="CI99" s="29"/>
      <c r="CJ99" s="98"/>
      <c r="CK99" s="29">
        <v>40</v>
      </c>
      <c r="CL99" s="38">
        <f t="shared" si="736"/>
        <v>0</v>
      </c>
      <c r="CM99" s="38">
        <f t="shared" si="648"/>
        <v>0</v>
      </c>
      <c r="CN99" s="29"/>
      <c r="CO99" s="38">
        <f t="shared" si="149"/>
        <v>0</v>
      </c>
      <c r="CP99" s="38">
        <f t="shared" si="737"/>
        <v>0</v>
      </c>
      <c r="CQ99" s="47">
        <f t="shared" si="738"/>
        <v>0</v>
      </c>
      <c r="CR99" s="101"/>
      <c r="CS99" s="29"/>
      <c r="CT99" s="98"/>
      <c r="CU99" s="29">
        <v>40</v>
      </c>
      <c r="CV99" s="38">
        <f t="shared" si="739"/>
        <v>0</v>
      </c>
      <c r="CW99" s="38">
        <f t="shared" si="704"/>
        <v>0</v>
      </c>
      <c r="CX99" s="29"/>
      <c r="CY99" s="38">
        <f t="shared" si="246"/>
        <v>0</v>
      </c>
      <c r="CZ99" s="38">
        <f t="shared" si="740"/>
        <v>0</v>
      </c>
      <c r="DA99" s="47">
        <f t="shared" si="741"/>
        <v>0</v>
      </c>
      <c r="DB99" s="101"/>
      <c r="DC99" s="29"/>
      <c r="DD99" s="98"/>
      <c r="DE99" s="29">
        <v>40</v>
      </c>
      <c r="DF99" s="38">
        <f t="shared" si="742"/>
        <v>0</v>
      </c>
      <c r="DG99" s="38">
        <f t="shared" si="652"/>
        <v>0</v>
      </c>
      <c r="DH99" s="29"/>
      <c r="DI99" s="38">
        <f t="shared" si="154"/>
        <v>0</v>
      </c>
      <c r="DJ99" s="38">
        <f t="shared" si="743"/>
        <v>0</v>
      </c>
      <c r="DK99" s="47">
        <f t="shared" si="744"/>
        <v>0</v>
      </c>
      <c r="DL99" s="101"/>
      <c r="DM99" s="29"/>
      <c r="DN99" s="98"/>
      <c r="DO99" s="29">
        <v>40</v>
      </c>
      <c r="DP99" s="38">
        <f t="shared" si="745"/>
        <v>0</v>
      </c>
      <c r="DQ99" s="38">
        <f t="shared" si="705"/>
        <v>0</v>
      </c>
      <c r="DR99" s="29"/>
      <c r="DS99" s="38">
        <f t="shared" si="251"/>
        <v>0</v>
      </c>
      <c r="DT99" s="38">
        <f t="shared" si="746"/>
        <v>0</v>
      </c>
      <c r="DU99" s="47">
        <f t="shared" si="747"/>
        <v>0</v>
      </c>
      <c r="DV99" s="101"/>
      <c r="DW99" s="29"/>
      <c r="DX99" s="98"/>
      <c r="DY99" s="29">
        <v>40</v>
      </c>
      <c r="DZ99" s="38">
        <f t="shared" si="748"/>
        <v>0</v>
      </c>
      <c r="EA99" s="38">
        <f t="shared" si="656"/>
        <v>0</v>
      </c>
      <c r="EB99" s="29"/>
      <c r="EC99" s="38">
        <f t="shared" si="159"/>
        <v>0</v>
      </c>
      <c r="ED99" s="38">
        <f t="shared" si="749"/>
        <v>0</v>
      </c>
      <c r="EE99" s="47">
        <f t="shared" si="750"/>
        <v>0</v>
      </c>
      <c r="EF99" s="101"/>
      <c r="EG99" s="29"/>
      <c r="EH99" s="98"/>
      <c r="EI99" s="29">
        <v>40</v>
      </c>
      <c r="EJ99" s="38">
        <f t="shared" si="751"/>
        <v>0</v>
      </c>
      <c r="EK99" s="38">
        <f t="shared" si="706"/>
        <v>0</v>
      </c>
      <c r="EL99" s="29"/>
      <c r="EM99" s="38">
        <f t="shared" si="256"/>
        <v>0</v>
      </c>
      <c r="EN99" s="38">
        <f t="shared" si="752"/>
        <v>0</v>
      </c>
      <c r="EO99" s="47">
        <f t="shared" si="753"/>
        <v>0</v>
      </c>
      <c r="EP99" s="101"/>
      <c r="EQ99" s="29"/>
      <c r="ER99" s="98"/>
      <c r="ES99" s="29">
        <v>40</v>
      </c>
      <c r="ET99" s="38">
        <f t="shared" si="754"/>
        <v>0</v>
      </c>
      <c r="EU99" s="38">
        <f t="shared" si="660"/>
        <v>0</v>
      </c>
      <c r="EV99" s="29"/>
      <c r="EW99" s="38">
        <f t="shared" si="164"/>
        <v>0</v>
      </c>
      <c r="EX99" s="38">
        <f t="shared" si="755"/>
        <v>0</v>
      </c>
      <c r="EY99" s="47">
        <f t="shared" si="756"/>
        <v>0</v>
      </c>
      <c r="EZ99" s="101"/>
      <c r="FA99" s="29"/>
      <c r="FB99" s="98"/>
      <c r="FC99" s="29">
        <v>40</v>
      </c>
      <c r="FD99" s="38">
        <f t="shared" si="757"/>
        <v>0</v>
      </c>
      <c r="FE99" s="38">
        <f t="shared" si="707"/>
        <v>0</v>
      </c>
      <c r="FF99" s="29"/>
      <c r="FG99" s="38">
        <f t="shared" si="261"/>
        <v>0</v>
      </c>
      <c r="FH99" s="38">
        <f t="shared" si="758"/>
        <v>0</v>
      </c>
      <c r="FI99" s="47">
        <f t="shared" si="759"/>
        <v>0</v>
      </c>
      <c r="FJ99" s="101"/>
      <c r="FK99" s="29"/>
      <c r="FL99" s="98"/>
      <c r="FM99" s="29">
        <v>40</v>
      </c>
      <c r="FN99" s="38">
        <f t="shared" si="760"/>
        <v>0</v>
      </c>
      <c r="FO99" s="38">
        <f t="shared" si="664"/>
        <v>0</v>
      </c>
      <c r="FP99" s="29"/>
      <c r="FQ99" s="38">
        <f t="shared" si="169"/>
        <v>0</v>
      </c>
      <c r="FR99" s="38">
        <f t="shared" si="761"/>
        <v>0</v>
      </c>
      <c r="FS99" s="47">
        <f t="shared" si="762"/>
        <v>0</v>
      </c>
      <c r="FT99" s="101"/>
      <c r="FU99" s="29"/>
      <c r="FV99" s="98"/>
      <c r="FW99" s="29">
        <v>40</v>
      </c>
      <c r="FX99" s="38">
        <f t="shared" si="763"/>
        <v>0</v>
      </c>
      <c r="FY99" s="38">
        <f t="shared" si="708"/>
        <v>0</v>
      </c>
      <c r="FZ99" s="29"/>
      <c r="GA99" s="38">
        <f t="shared" si="266"/>
        <v>0</v>
      </c>
      <c r="GB99" s="38">
        <f t="shared" si="764"/>
        <v>0</v>
      </c>
      <c r="GC99" s="47">
        <f t="shared" si="765"/>
        <v>0</v>
      </c>
      <c r="GD99" s="101"/>
      <c r="GE99" s="29"/>
      <c r="GF99" s="98"/>
      <c r="GG99" s="29">
        <v>40</v>
      </c>
      <c r="GH99" s="38">
        <f t="shared" si="766"/>
        <v>0</v>
      </c>
      <c r="GI99" s="38">
        <f t="shared" si="668"/>
        <v>0</v>
      </c>
      <c r="GJ99" s="29"/>
      <c r="GK99" s="38">
        <f t="shared" si="174"/>
        <v>0</v>
      </c>
      <c r="GL99" s="38">
        <f t="shared" si="767"/>
        <v>0</v>
      </c>
      <c r="GM99" s="47">
        <f t="shared" si="768"/>
        <v>0</v>
      </c>
      <c r="GN99" s="101"/>
      <c r="GO99" s="29"/>
      <c r="GP99" s="98"/>
      <c r="GQ99" s="29">
        <v>40</v>
      </c>
      <c r="GR99" s="38">
        <f t="shared" si="769"/>
        <v>0</v>
      </c>
      <c r="GS99" s="38">
        <f t="shared" si="709"/>
        <v>0</v>
      </c>
      <c r="GT99" s="29"/>
      <c r="GU99" s="38">
        <f t="shared" si="271"/>
        <v>0</v>
      </c>
      <c r="GV99" s="38">
        <f t="shared" si="770"/>
        <v>0</v>
      </c>
      <c r="GW99" s="47">
        <f t="shared" si="771"/>
        <v>0</v>
      </c>
      <c r="GX99" s="101"/>
      <c r="GY99" s="29"/>
      <c r="GZ99" s="98"/>
      <c r="HA99" s="29">
        <v>40</v>
      </c>
      <c r="HB99" s="38">
        <f t="shared" si="772"/>
        <v>0</v>
      </c>
      <c r="HC99" s="38">
        <f t="shared" si="672"/>
        <v>0</v>
      </c>
      <c r="HD99" s="29"/>
      <c r="HE99" s="38">
        <f t="shared" si="179"/>
        <v>0</v>
      </c>
      <c r="HF99" s="38">
        <f t="shared" si="773"/>
        <v>0</v>
      </c>
      <c r="HG99" s="47">
        <f t="shared" si="774"/>
        <v>0</v>
      </c>
      <c r="HH99" s="101"/>
      <c r="HI99" s="29"/>
      <c r="HJ99" s="98"/>
      <c r="HK99" s="29">
        <v>40</v>
      </c>
      <c r="HL99" s="38">
        <f t="shared" si="775"/>
        <v>0</v>
      </c>
      <c r="HM99" s="38">
        <f t="shared" si="710"/>
        <v>0</v>
      </c>
      <c r="HN99" s="29"/>
      <c r="HO99" s="38">
        <f t="shared" si="276"/>
        <v>0</v>
      </c>
      <c r="HP99" s="38">
        <f t="shared" si="776"/>
        <v>0</v>
      </c>
      <c r="HQ99" s="47">
        <f t="shared" si="777"/>
        <v>0</v>
      </c>
      <c r="HR99" s="101"/>
      <c r="HS99" s="29"/>
      <c r="HT99" s="98"/>
      <c r="HU99" s="29">
        <v>40</v>
      </c>
      <c r="HV99" s="38">
        <f t="shared" si="778"/>
        <v>0</v>
      </c>
      <c r="HW99" s="38">
        <f t="shared" si="676"/>
        <v>0</v>
      </c>
      <c r="HX99" s="29"/>
      <c r="HY99" s="38">
        <f t="shared" si="184"/>
        <v>0</v>
      </c>
      <c r="HZ99" s="38">
        <f t="shared" si="779"/>
        <v>0</v>
      </c>
      <c r="IA99" s="47">
        <f t="shared" si="780"/>
        <v>0</v>
      </c>
      <c r="IB99" s="101"/>
      <c r="IC99" s="29"/>
      <c r="ID99" s="98"/>
      <c r="IE99" s="29">
        <v>40</v>
      </c>
      <c r="IF99" s="38">
        <f t="shared" si="781"/>
        <v>0</v>
      </c>
      <c r="IG99" s="38">
        <f t="shared" si="711"/>
        <v>0</v>
      </c>
      <c r="IH99" s="29"/>
      <c r="II99" s="38">
        <f t="shared" si="281"/>
        <v>0</v>
      </c>
      <c r="IJ99" s="38">
        <f t="shared" si="782"/>
        <v>0</v>
      </c>
      <c r="IK99" s="47">
        <f t="shared" si="783"/>
        <v>0</v>
      </c>
      <c r="IL99" s="101"/>
      <c r="IM99" s="29"/>
      <c r="IN99" s="98"/>
      <c r="IO99" s="29">
        <v>40</v>
      </c>
      <c r="IP99" s="38">
        <f t="shared" si="784"/>
        <v>0</v>
      </c>
      <c r="IQ99" s="38">
        <f t="shared" si="680"/>
        <v>0</v>
      </c>
      <c r="IR99" s="29"/>
      <c r="IS99" s="38">
        <f t="shared" si="189"/>
        <v>0</v>
      </c>
      <c r="IT99" s="38">
        <f t="shared" si="785"/>
        <v>0</v>
      </c>
      <c r="IU99" s="47">
        <f t="shared" si="786"/>
        <v>0</v>
      </c>
      <c r="IV99" s="101"/>
      <c r="IW99" s="29"/>
      <c r="IX99" s="98"/>
      <c r="IY99" s="29">
        <v>40</v>
      </c>
      <c r="IZ99" s="38">
        <f t="shared" si="787"/>
        <v>0</v>
      </c>
      <c r="JA99" s="38">
        <f t="shared" si="712"/>
        <v>0</v>
      </c>
      <c r="JB99" s="29"/>
      <c r="JC99" s="38">
        <f t="shared" si="286"/>
        <v>0</v>
      </c>
      <c r="JD99" s="38">
        <f t="shared" si="788"/>
        <v>0</v>
      </c>
      <c r="JE99" s="47">
        <f t="shared" si="789"/>
        <v>0</v>
      </c>
      <c r="JF99" s="101"/>
      <c r="JG99" s="29"/>
      <c r="JH99" s="98"/>
      <c r="JI99" s="29">
        <v>40</v>
      </c>
      <c r="JJ99" s="38">
        <f t="shared" si="790"/>
        <v>0</v>
      </c>
      <c r="JK99" s="38">
        <f t="shared" si="684"/>
        <v>0</v>
      </c>
      <c r="JL99" s="29"/>
      <c r="JM99" s="38">
        <f t="shared" si="194"/>
        <v>0</v>
      </c>
      <c r="JN99" s="38">
        <f t="shared" si="791"/>
        <v>0</v>
      </c>
      <c r="JO99" s="47">
        <f t="shared" si="792"/>
        <v>0</v>
      </c>
    </row>
    <row r="100" spans="1:275" x14ac:dyDescent="0.2">
      <c r="A100" s="93" t="s">
        <v>183</v>
      </c>
      <c r="B100" s="35">
        <v>4</v>
      </c>
      <c r="C100" s="35" t="s">
        <v>25</v>
      </c>
      <c r="D100" s="35">
        <v>42</v>
      </c>
      <c r="E100" s="36">
        <v>0.25</v>
      </c>
      <c r="F100" s="101"/>
      <c r="G100" s="29"/>
      <c r="H100" s="98"/>
      <c r="I100" s="29">
        <v>40</v>
      </c>
      <c r="J100" s="38">
        <f t="shared" si="713"/>
        <v>0</v>
      </c>
      <c r="K100" s="38">
        <f t="shared" si="131"/>
        <v>0</v>
      </c>
      <c r="L100" s="29"/>
      <c r="M100" s="38">
        <f t="shared" si="793"/>
        <v>0</v>
      </c>
      <c r="N100" s="38">
        <f t="shared" si="794"/>
        <v>0</v>
      </c>
      <c r="O100" s="47">
        <f t="shared" si="714"/>
        <v>0</v>
      </c>
      <c r="P100" s="101"/>
      <c r="Q100" s="29"/>
      <c r="R100" s="98"/>
      <c r="S100" s="29">
        <v>40</v>
      </c>
      <c r="T100" s="38">
        <f t="shared" si="715"/>
        <v>0</v>
      </c>
      <c r="U100" s="38">
        <f t="shared" si="698"/>
        <v>0</v>
      </c>
      <c r="V100" s="29"/>
      <c r="W100" s="38">
        <f t="shared" si="61"/>
        <v>0</v>
      </c>
      <c r="X100" s="38">
        <f t="shared" si="716"/>
        <v>0</v>
      </c>
      <c r="Y100" s="47">
        <f t="shared" si="717"/>
        <v>0</v>
      </c>
      <c r="Z100" s="101"/>
      <c r="AA100" s="29"/>
      <c r="AB100" s="98"/>
      <c r="AC100" s="29">
        <v>40</v>
      </c>
      <c r="AD100" s="38">
        <f t="shared" si="718"/>
        <v>0</v>
      </c>
      <c r="AE100" s="38">
        <f t="shared" si="699"/>
        <v>0</v>
      </c>
      <c r="AF100" s="29"/>
      <c r="AG100" s="38">
        <f t="shared" si="71"/>
        <v>0</v>
      </c>
      <c r="AH100" s="38">
        <f t="shared" si="719"/>
        <v>0</v>
      </c>
      <c r="AI100" s="47">
        <f t="shared" si="720"/>
        <v>0</v>
      </c>
      <c r="AJ100" s="101"/>
      <c r="AK100" s="29"/>
      <c r="AL100" s="98"/>
      <c r="AM100" s="29">
        <v>40</v>
      </c>
      <c r="AN100" s="38">
        <f t="shared" si="721"/>
        <v>0</v>
      </c>
      <c r="AO100" s="38">
        <f t="shared" si="700"/>
        <v>0</v>
      </c>
      <c r="AP100" s="29"/>
      <c r="AQ100" s="38">
        <f t="shared" si="231"/>
        <v>0</v>
      </c>
      <c r="AR100" s="38">
        <f t="shared" si="722"/>
        <v>0</v>
      </c>
      <c r="AS100" s="47">
        <f t="shared" si="723"/>
        <v>0</v>
      </c>
      <c r="AT100" s="101"/>
      <c r="AU100" s="29"/>
      <c r="AV100" s="98"/>
      <c r="AW100" s="29">
        <v>40</v>
      </c>
      <c r="AX100" s="38">
        <f t="shared" si="724"/>
        <v>0</v>
      </c>
      <c r="AY100" s="38">
        <f t="shared" si="701"/>
        <v>0</v>
      </c>
      <c r="AZ100" s="29"/>
      <c r="BA100" s="38">
        <f t="shared" si="100"/>
        <v>0</v>
      </c>
      <c r="BB100" s="38">
        <f t="shared" si="725"/>
        <v>0</v>
      </c>
      <c r="BC100" s="47">
        <f t="shared" si="726"/>
        <v>0</v>
      </c>
      <c r="BD100" s="101"/>
      <c r="BE100" s="29"/>
      <c r="BF100" s="98"/>
      <c r="BG100" s="29">
        <v>40</v>
      </c>
      <c r="BH100" s="38">
        <f t="shared" si="727"/>
        <v>0</v>
      </c>
      <c r="BI100" s="38">
        <f t="shared" si="702"/>
        <v>0</v>
      </c>
      <c r="BJ100" s="29"/>
      <c r="BK100" s="38">
        <f t="shared" si="236"/>
        <v>0</v>
      </c>
      <c r="BL100" s="38">
        <f t="shared" si="728"/>
        <v>0</v>
      </c>
      <c r="BM100" s="47">
        <f t="shared" si="729"/>
        <v>0</v>
      </c>
      <c r="BN100" s="101"/>
      <c r="BO100" s="29"/>
      <c r="BP100" s="98"/>
      <c r="BQ100" s="29">
        <v>40</v>
      </c>
      <c r="BR100" s="38">
        <f t="shared" si="730"/>
        <v>0</v>
      </c>
      <c r="BS100" s="38">
        <f t="shared" si="644"/>
        <v>0</v>
      </c>
      <c r="BT100" s="29"/>
      <c r="BU100" s="38">
        <f t="shared" si="144"/>
        <v>0</v>
      </c>
      <c r="BV100" s="38">
        <f t="shared" si="731"/>
        <v>0</v>
      </c>
      <c r="BW100" s="47">
        <f t="shared" si="732"/>
        <v>0</v>
      </c>
      <c r="BX100" s="101"/>
      <c r="BY100" s="29"/>
      <c r="BZ100" s="98"/>
      <c r="CA100" s="29">
        <v>40</v>
      </c>
      <c r="CB100" s="38">
        <f t="shared" si="733"/>
        <v>0</v>
      </c>
      <c r="CC100" s="38">
        <f t="shared" si="703"/>
        <v>0</v>
      </c>
      <c r="CD100" s="29"/>
      <c r="CE100" s="38">
        <f t="shared" si="241"/>
        <v>0</v>
      </c>
      <c r="CF100" s="38">
        <f t="shared" si="734"/>
        <v>0</v>
      </c>
      <c r="CG100" s="47">
        <f t="shared" si="735"/>
        <v>0</v>
      </c>
      <c r="CH100" s="101"/>
      <c r="CI100" s="29"/>
      <c r="CJ100" s="98"/>
      <c r="CK100" s="29">
        <v>40</v>
      </c>
      <c r="CL100" s="38">
        <f t="shared" si="736"/>
        <v>0</v>
      </c>
      <c r="CM100" s="38">
        <f t="shared" si="648"/>
        <v>0</v>
      </c>
      <c r="CN100" s="29"/>
      <c r="CO100" s="38">
        <f t="shared" si="149"/>
        <v>0</v>
      </c>
      <c r="CP100" s="38">
        <f t="shared" si="737"/>
        <v>0</v>
      </c>
      <c r="CQ100" s="47">
        <f t="shared" si="738"/>
        <v>0</v>
      </c>
      <c r="CR100" s="101"/>
      <c r="CS100" s="29"/>
      <c r="CT100" s="98"/>
      <c r="CU100" s="29">
        <v>40</v>
      </c>
      <c r="CV100" s="38">
        <f t="shared" si="739"/>
        <v>0</v>
      </c>
      <c r="CW100" s="38">
        <f t="shared" si="704"/>
        <v>0</v>
      </c>
      <c r="CX100" s="29"/>
      <c r="CY100" s="38">
        <f t="shared" si="246"/>
        <v>0</v>
      </c>
      <c r="CZ100" s="38">
        <f t="shared" si="740"/>
        <v>0</v>
      </c>
      <c r="DA100" s="47">
        <f t="shared" si="741"/>
        <v>0</v>
      </c>
      <c r="DB100" s="101"/>
      <c r="DC100" s="29"/>
      <c r="DD100" s="98"/>
      <c r="DE100" s="29">
        <v>40</v>
      </c>
      <c r="DF100" s="38">
        <f t="shared" si="742"/>
        <v>0</v>
      </c>
      <c r="DG100" s="38">
        <f t="shared" si="652"/>
        <v>0</v>
      </c>
      <c r="DH100" s="29"/>
      <c r="DI100" s="38">
        <f t="shared" si="154"/>
        <v>0</v>
      </c>
      <c r="DJ100" s="38">
        <f t="shared" si="743"/>
        <v>0</v>
      </c>
      <c r="DK100" s="47">
        <f t="shared" si="744"/>
        <v>0</v>
      </c>
      <c r="DL100" s="101"/>
      <c r="DM100" s="29"/>
      <c r="DN100" s="98"/>
      <c r="DO100" s="29">
        <v>40</v>
      </c>
      <c r="DP100" s="38">
        <f t="shared" si="745"/>
        <v>0</v>
      </c>
      <c r="DQ100" s="38">
        <f t="shared" si="705"/>
        <v>0</v>
      </c>
      <c r="DR100" s="29"/>
      <c r="DS100" s="38">
        <f t="shared" si="251"/>
        <v>0</v>
      </c>
      <c r="DT100" s="38">
        <f t="shared" si="746"/>
        <v>0</v>
      </c>
      <c r="DU100" s="47">
        <f t="shared" si="747"/>
        <v>0</v>
      </c>
      <c r="DV100" s="101"/>
      <c r="DW100" s="29"/>
      <c r="DX100" s="98"/>
      <c r="DY100" s="29">
        <v>40</v>
      </c>
      <c r="DZ100" s="38">
        <f t="shared" si="748"/>
        <v>0</v>
      </c>
      <c r="EA100" s="38">
        <f t="shared" si="656"/>
        <v>0</v>
      </c>
      <c r="EB100" s="29"/>
      <c r="EC100" s="38">
        <f t="shared" si="159"/>
        <v>0</v>
      </c>
      <c r="ED100" s="38">
        <f t="shared" si="749"/>
        <v>0</v>
      </c>
      <c r="EE100" s="47">
        <f t="shared" si="750"/>
        <v>0</v>
      </c>
      <c r="EF100" s="101"/>
      <c r="EG100" s="29"/>
      <c r="EH100" s="98"/>
      <c r="EI100" s="29">
        <v>40</v>
      </c>
      <c r="EJ100" s="38">
        <f t="shared" si="751"/>
        <v>0</v>
      </c>
      <c r="EK100" s="38">
        <f t="shared" si="706"/>
        <v>0</v>
      </c>
      <c r="EL100" s="29"/>
      <c r="EM100" s="38">
        <f t="shared" si="256"/>
        <v>0</v>
      </c>
      <c r="EN100" s="38">
        <f t="shared" si="752"/>
        <v>0</v>
      </c>
      <c r="EO100" s="47">
        <f t="shared" si="753"/>
        <v>0</v>
      </c>
      <c r="EP100" s="101"/>
      <c r="EQ100" s="29"/>
      <c r="ER100" s="98"/>
      <c r="ES100" s="29">
        <v>40</v>
      </c>
      <c r="ET100" s="38">
        <f t="shared" si="754"/>
        <v>0</v>
      </c>
      <c r="EU100" s="38">
        <f t="shared" si="660"/>
        <v>0</v>
      </c>
      <c r="EV100" s="29"/>
      <c r="EW100" s="38">
        <f t="shared" si="164"/>
        <v>0</v>
      </c>
      <c r="EX100" s="38">
        <f t="shared" si="755"/>
        <v>0</v>
      </c>
      <c r="EY100" s="47">
        <f t="shared" si="756"/>
        <v>0</v>
      </c>
      <c r="EZ100" s="101"/>
      <c r="FA100" s="29"/>
      <c r="FB100" s="98"/>
      <c r="FC100" s="29">
        <v>40</v>
      </c>
      <c r="FD100" s="38">
        <f t="shared" si="757"/>
        <v>0</v>
      </c>
      <c r="FE100" s="38">
        <f t="shared" si="707"/>
        <v>0</v>
      </c>
      <c r="FF100" s="29"/>
      <c r="FG100" s="38">
        <f t="shared" si="261"/>
        <v>0</v>
      </c>
      <c r="FH100" s="38">
        <f t="shared" si="758"/>
        <v>0</v>
      </c>
      <c r="FI100" s="47">
        <f t="shared" si="759"/>
        <v>0</v>
      </c>
      <c r="FJ100" s="101"/>
      <c r="FK100" s="29"/>
      <c r="FL100" s="98"/>
      <c r="FM100" s="29">
        <v>40</v>
      </c>
      <c r="FN100" s="38">
        <f t="shared" si="760"/>
        <v>0</v>
      </c>
      <c r="FO100" s="38">
        <f t="shared" si="664"/>
        <v>0</v>
      </c>
      <c r="FP100" s="29"/>
      <c r="FQ100" s="38">
        <f t="shared" si="169"/>
        <v>0</v>
      </c>
      <c r="FR100" s="38">
        <f t="shared" si="761"/>
        <v>0</v>
      </c>
      <c r="FS100" s="47">
        <f t="shared" si="762"/>
        <v>0</v>
      </c>
      <c r="FT100" s="101"/>
      <c r="FU100" s="29"/>
      <c r="FV100" s="98"/>
      <c r="FW100" s="29">
        <v>40</v>
      </c>
      <c r="FX100" s="38">
        <f t="shared" si="763"/>
        <v>0</v>
      </c>
      <c r="FY100" s="38">
        <f t="shared" si="708"/>
        <v>0</v>
      </c>
      <c r="FZ100" s="29"/>
      <c r="GA100" s="38">
        <f t="shared" si="266"/>
        <v>0</v>
      </c>
      <c r="GB100" s="38">
        <f t="shared" si="764"/>
        <v>0</v>
      </c>
      <c r="GC100" s="47">
        <f t="shared" si="765"/>
        <v>0</v>
      </c>
      <c r="GD100" s="101"/>
      <c r="GE100" s="29"/>
      <c r="GF100" s="98"/>
      <c r="GG100" s="29">
        <v>40</v>
      </c>
      <c r="GH100" s="38">
        <f t="shared" si="766"/>
        <v>0</v>
      </c>
      <c r="GI100" s="38">
        <f t="shared" si="668"/>
        <v>0</v>
      </c>
      <c r="GJ100" s="29"/>
      <c r="GK100" s="38">
        <f t="shared" si="174"/>
        <v>0</v>
      </c>
      <c r="GL100" s="38">
        <f t="shared" si="767"/>
        <v>0</v>
      </c>
      <c r="GM100" s="47">
        <f t="shared" si="768"/>
        <v>0</v>
      </c>
      <c r="GN100" s="101"/>
      <c r="GO100" s="29"/>
      <c r="GP100" s="98"/>
      <c r="GQ100" s="29">
        <v>40</v>
      </c>
      <c r="GR100" s="38">
        <f t="shared" si="769"/>
        <v>0</v>
      </c>
      <c r="GS100" s="38">
        <f t="shared" si="709"/>
        <v>0</v>
      </c>
      <c r="GT100" s="29"/>
      <c r="GU100" s="38">
        <f t="shared" si="271"/>
        <v>0</v>
      </c>
      <c r="GV100" s="38">
        <f t="shared" si="770"/>
        <v>0</v>
      </c>
      <c r="GW100" s="47">
        <f t="shared" si="771"/>
        <v>0</v>
      </c>
      <c r="GX100" s="101"/>
      <c r="GY100" s="29"/>
      <c r="GZ100" s="98"/>
      <c r="HA100" s="29">
        <v>40</v>
      </c>
      <c r="HB100" s="38">
        <f t="shared" si="772"/>
        <v>0</v>
      </c>
      <c r="HC100" s="38">
        <f t="shared" si="672"/>
        <v>0</v>
      </c>
      <c r="HD100" s="29"/>
      <c r="HE100" s="38">
        <f t="shared" si="179"/>
        <v>0</v>
      </c>
      <c r="HF100" s="38">
        <f t="shared" si="773"/>
        <v>0</v>
      </c>
      <c r="HG100" s="47">
        <f t="shared" si="774"/>
        <v>0</v>
      </c>
      <c r="HH100" s="101"/>
      <c r="HI100" s="29"/>
      <c r="HJ100" s="98"/>
      <c r="HK100" s="29">
        <v>40</v>
      </c>
      <c r="HL100" s="38">
        <f t="shared" si="775"/>
        <v>0</v>
      </c>
      <c r="HM100" s="38">
        <f t="shared" si="710"/>
        <v>0</v>
      </c>
      <c r="HN100" s="29"/>
      <c r="HO100" s="38">
        <f t="shared" si="276"/>
        <v>0</v>
      </c>
      <c r="HP100" s="38">
        <f t="shared" si="776"/>
        <v>0</v>
      </c>
      <c r="HQ100" s="47">
        <f t="shared" si="777"/>
        <v>0</v>
      </c>
      <c r="HR100" s="101"/>
      <c r="HS100" s="29"/>
      <c r="HT100" s="98"/>
      <c r="HU100" s="29">
        <v>40</v>
      </c>
      <c r="HV100" s="38">
        <f t="shared" si="778"/>
        <v>0</v>
      </c>
      <c r="HW100" s="38">
        <f t="shared" si="676"/>
        <v>0</v>
      </c>
      <c r="HX100" s="29"/>
      <c r="HY100" s="38">
        <f t="shared" si="184"/>
        <v>0</v>
      </c>
      <c r="HZ100" s="38">
        <f t="shared" si="779"/>
        <v>0</v>
      </c>
      <c r="IA100" s="47">
        <f t="shared" si="780"/>
        <v>0</v>
      </c>
      <c r="IB100" s="101"/>
      <c r="IC100" s="29"/>
      <c r="ID100" s="98"/>
      <c r="IE100" s="29">
        <v>40</v>
      </c>
      <c r="IF100" s="38">
        <f t="shared" si="781"/>
        <v>0</v>
      </c>
      <c r="IG100" s="38">
        <f t="shared" si="711"/>
        <v>0</v>
      </c>
      <c r="IH100" s="29"/>
      <c r="II100" s="38">
        <f t="shared" si="281"/>
        <v>0</v>
      </c>
      <c r="IJ100" s="38">
        <f t="shared" si="782"/>
        <v>0</v>
      </c>
      <c r="IK100" s="47">
        <f t="shared" si="783"/>
        <v>0</v>
      </c>
      <c r="IL100" s="101"/>
      <c r="IM100" s="29"/>
      <c r="IN100" s="98"/>
      <c r="IO100" s="29">
        <v>40</v>
      </c>
      <c r="IP100" s="38">
        <f t="shared" si="784"/>
        <v>0</v>
      </c>
      <c r="IQ100" s="38">
        <f t="shared" si="680"/>
        <v>0</v>
      </c>
      <c r="IR100" s="29"/>
      <c r="IS100" s="38">
        <f t="shared" si="189"/>
        <v>0</v>
      </c>
      <c r="IT100" s="38">
        <f t="shared" si="785"/>
        <v>0</v>
      </c>
      <c r="IU100" s="47">
        <f t="shared" si="786"/>
        <v>0</v>
      </c>
      <c r="IV100" s="101"/>
      <c r="IW100" s="29"/>
      <c r="IX100" s="98"/>
      <c r="IY100" s="29">
        <v>40</v>
      </c>
      <c r="IZ100" s="38">
        <f t="shared" si="787"/>
        <v>0</v>
      </c>
      <c r="JA100" s="38">
        <f t="shared" si="712"/>
        <v>0</v>
      </c>
      <c r="JB100" s="29"/>
      <c r="JC100" s="38">
        <f t="shared" si="286"/>
        <v>0</v>
      </c>
      <c r="JD100" s="38">
        <f t="shared" si="788"/>
        <v>0</v>
      </c>
      <c r="JE100" s="47">
        <f t="shared" si="789"/>
        <v>0</v>
      </c>
      <c r="JF100" s="101"/>
      <c r="JG100" s="29"/>
      <c r="JH100" s="98"/>
      <c r="JI100" s="29">
        <v>40</v>
      </c>
      <c r="JJ100" s="38">
        <f t="shared" si="790"/>
        <v>0</v>
      </c>
      <c r="JK100" s="38">
        <f t="shared" si="684"/>
        <v>0</v>
      </c>
      <c r="JL100" s="29"/>
      <c r="JM100" s="38">
        <f t="shared" si="194"/>
        <v>0</v>
      </c>
      <c r="JN100" s="38">
        <f t="shared" si="791"/>
        <v>0</v>
      </c>
      <c r="JO100" s="47">
        <f t="shared" si="792"/>
        <v>0</v>
      </c>
    </row>
    <row r="101" spans="1:275" x14ac:dyDescent="0.2">
      <c r="A101" s="93" t="s">
        <v>184</v>
      </c>
      <c r="B101" s="35">
        <v>4</v>
      </c>
      <c r="C101" s="35" t="s">
        <v>25</v>
      </c>
      <c r="D101" s="35">
        <v>42</v>
      </c>
      <c r="E101" s="36">
        <v>0.25</v>
      </c>
      <c r="F101" s="101"/>
      <c r="G101" s="29"/>
      <c r="H101" s="98"/>
      <c r="I101" s="29">
        <v>40</v>
      </c>
      <c r="J101" s="38">
        <f t="shared" si="713"/>
        <v>0</v>
      </c>
      <c r="K101" s="38">
        <f t="shared" si="131"/>
        <v>0</v>
      </c>
      <c r="L101" s="29"/>
      <c r="M101" s="38">
        <f t="shared" si="793"/>
        <v>0</v>
      </c>
      <c r="N101" s="38">
        <f t="shared" si="794"/>
        <v>0</v>
      </c>
      <c r="O101" s="47">
        <f t="shared" si="714"/>
        <v>0</v>
      </c>
      <c r="P101" s="101"/>
      <c r="Q101" s="29"/>
      <c r="R101" s="98"/>
      <c r="S101" s="29">
        <v>40</v>
      </c>
      <c r="T101" s="38">
        <f t="shared" si="715"/>
        <v>0</v>
      </c>
      <c r="U101" s="38">
        <f t="shared" si="698"/>
        <v>0</v>
      </c>
      <c r="V101" s="29"/>
      <c r="W101" s="38">
        <f t="shared" si="61"/>
        <v>0</v>
      </c>
      <c r="X101" s="38">
        <f t="shared" si="716"/>
        <v>0</v>
      </c>
      <c r="Y101" s="47">
        <f t="shared" si="717"/>
        <v>0</v>
      </c>
      <c r="Z101" s="101"/>
      <c r="AA101" s="29"/>
      <c r="AB101" s="98"/>
      <c r="AC101" s="29">
        <v>40</v>
      </c>
      <c r="AD101" s="38">
        <f t="shared" si="718"/>
        <v>0</v>
      </c>
      <c r="AE101" s="38">
        <f t="shared" si="699"/>
        <v>0</v>
      </c>
      <c r="AF101" s="29"/>
      <c r="AG101" s="38">
        <f t="shared" si="71"/>
        <v>0</v>
      </c>
      <c r="AH101" s="38">
        <f t="shared" si="719"/>
        <v>0</v>
      </c>
      <c r="AI101" s="47">
        <f t="shared" si="720"/>
        <v>0</v>
      </c>
      <c r="AJ101" s="101"/>
      <c r="AK101" s="29"/>
      <c r="AL101" s="98"/>
      <c r="AM101" s="29">
        <v>40</v>
      </c>
      <c r="AN101" s="38">
        <f t="shared" si="721"/>
        <v>0</v>
      </c>
      <c r="AO101" s="38">
        <f t="shared" si="700"/>
        <v>0</v>
      </c>
      <c r="AP101" s="29"/>
      <c r="AQ101" s="38">
        <f t="shared" si="231"/>
        <v>0</v>
      </c>
      <c r="AR101" s="38">
        <f t="shared" si="722"/>
        <v>0</v>
      </c>
      <c r="AS101" s="47">
        <f t="shared" si="723"/>
        <v>0</v>
      </c>
      <c r="AT101" s="101"/>
      <c r="AU101" s="29"/>
      <c r="AV101" s="98"/>
      <c r="AW101" s="29">
        <v>40</v>
      </c>
      <c r="AX101" s="38">
        <f t="shared" si="724"/>
        <v>0</v>
      </c>
      <c r="AY101" s="38">
        <f t="shared" si="701"/>
        <v>0</v>
      </c>
      <c r="AZ101" s="29"/>
      <c r="BA101" s="38">
        <f t="shared" si="100"/>
        <v>0</v>
      </c>
      <c r="BB101" s="38">
        <f t="shared" si="725"/>
        <v>0</v>
      </c>
      <c r="BC101" s="47">
        <f t="shared" si="726"/>
        <v>0</v>
      </c>
      <c r="BD101" s="101"/>
      <c r="BE101" s="29"/>
      <c r="BF101" s="98"/>
      <c r="BG101" s="29">
        <v>40</v>
      </c>
      <c r="BH101" s="38">
        <f t="shared" si="727"/>
        <v>0</v>
      </c>
      <c r="BI101" s="38">
        <f t="shared" si="702"/>
        <v>0</v>
      </c>
      <c r="BJ101" s="29"/>
      <c r="BK101" s="38">
        <f t="shared" si="236"/>
        <v>0</v>
      </c>
      <c r="BL101" s="38">
        <f t="shared" si="728"/>
        <v>0</v>
      </c>
      <c r="BM101" s="47">
        <f t="shared" si="729"/>
        <v>0</v>
      </c>
      <c r="BN101" s="101"/>
      <c r="BO101" s="29"/>
      <c r="BP101" s="98"/>
      <c r="BQ101" s="29">
        <v>40</v>
      </c>
      <c r="BR101" s="38">
        <f t="shared" si="730"/>
        <v>0</v>
      </c>
      <c r="BS101" s="38">
        <f t="shared" si="644"/>
        <v>0</v>
      </c>
      <c r="BT101" s="29"/>
      <c r="BU101" s="38">
        <f t="shared" si="144"/>
        <v>0</v>
      </c>
      <c r="BV101" s="38">
        <f t="shared" si="731"/>
        <v>0</v>
      </c>
      <c r="BW101" s="47">
        <f t="shared" si="732"/>
        <v>0</v>
      </c>
      <c r="BX101" s="101"/>
      <c r="BY101" s="29"/>
      <c r="BZ101" s="98"/>
      <c r="CA101" s="29">
        <v>40</v>
      </c>
      <c r="CB101" s="38">
        <f t="shared" si="733"/>
        <v>0</v>
      </c>
      <c r="CC101" s="38">
        <f t="shared" si="703"/>
        <v>0</v>
      </c>
      <c r="CD101" s="29"/>
      <c r="CE101" s="38">
        <f t="shared" si="241"/>
        <v>0</v>
      </c>
      <c r="CF101" s="38">
        <f t="shared" si="734"/>
        <v>0</v>
      </c>
      <c r="CG101" s="47">
        <f t="shared" si="735"/>
        <v>0</v>
      </c>
      <c r="CH101" s="101"/>
      <c r="CI101" s="29"/>
      <c r="CJ101" s="98"/>
      <c r="CK101" s="29">
        <v>40</v>
      </c>
      <c r="CL101" s="38">
        <f t="shared" si="736"/>
        <v>0</v>
      </c>
      <c r="CM101" s="38">
        <f t="shared" si="648"/>
        <v>0</v>
      </c>
      <c r="CN101" s="29"/>
      <c r="CO101" s="38">
        <f t="shared" si="149"/>
        <v>0</v>
      </c>
      <c r="CP101" s="38">
        <f t="shared" si="737"/>
        <v>0</v>
      </c>
      <c r="CQ101" s="47">
        <f t="shared" si="738"/>
        <v>0</v>
      </c>
      <c r="CR101" s="101"/>
      <c r="CS101" s="29"/>
      <c r="CT101" s="98"/>
      <c r="CU101" s="29">
        <v>40</v>
      </c>
      <c r="CV101" s="38">
        <f t="shared" si="739"/>
        <v>0</v>
      </c>
      <c r="CW101" s="38">
        <f t="shared" si="704"/>
        <v>0</v>
      </c>
      <c r="CX101" s="29"/>
      <c r="CY101" s="38">
        <f t="shared" si="246"/>
        <v>0</v>
      </c>
      <c r="CZ101" s="38">
        <f t="shared" si="740"/>
        <v>0</v>
      </c>
      <c r="DA101" s="47">
        <f t="shared" si="741"/>
        <v>0</v>
      </c>
      <c r="DB101" s="101"/>
      <c r="DC101" s="29"/>
      <c r="DD101" s="98"/>
      <c r="DE101" s="29">
        <v>40</v>
      </c>
      <c r="DF101" s="38">
        <f t="shared" si="742"/>
        <v>0</v>
      </c>
      <c r="DG101" s="38">
        <f t="shared" si="652"/>
        <v>0</v>
      </c>
      <c r="DH101" s="29"/>
      <c r="DI101" s="38">
        <f t="shared" si="154"/>
        <v>0</v>
      </c>
      <c r="DJ101" s="38">
        <f t="shared" si="743"/>
        <v>0</v>
      </c>
      <c r="DK101" s="47">
        <f t="shared" si="744"/>
        <v>0</v>
      </c>
      <c r="DL101" s="101"/>
      <c r="DM101" s="29"/>
      <c r="DN101" s="98"/>
      <c r="DO101" s="29">
        <v>40</v>
      </c>
      <c r="DP101" s="38">
        <f t="shared" si="745"/>
        <v>0</v>
      </c>
      <c r="DQ101" s="38">
        <f t="shared" si="705"/>
        <v>0</v>
      </c>
      <c r="DR101" s="29"/>
      <c r="DS101" s="38">
        <f t="shared" si="251"/>
        <v>0</v>
      </c>
      <c r="DT101" s="38">
        <f t="shared" si="746"/>
        <v>0</v>
      </c>
      <c r="DU101" s="47">
        <f t="shared" si="747"/>
        <v>0</v>
      </c>
      <c r="DV101" s="101"/>
      <c r="DW101" s="29"/>
      <c r="DX101" s="98"/>
      <c r="DY101" s="29">
        <v>40</v>
      </c>
      <c r="DZ101" s="38">
        <f t="shared" si="748"/>
        <v>0</v>
      </c>
      <c r="EA101" s="38">
        <f t="shared" si="656"/>
        <v>0</v>
      </c>
      <c r="EB101" s="29"/>
      <c r="EC101" s="38">
        <f t="shared" si="159"/>
        <v>0</v>
      </c>
      <c r="ED101" s="38">
        <f t="shared" si="749"/>
        <v>0</v>
      </c>
      <c r="EE101" s="47">
        <f t="shared" si="750"/>
        <v>0</v>
      </c>
      <c r="EF101" s="101"/>
      <c r="EG101" s="29"/>
      <c r="EH101" s="98"/>
      <c r="EI101" s="29">
        <v>40</v>
      </c>
      <c r="EJ101" s="38">
        <f t="shared" si="751"/>
        <v>0</v>
      </c>
      <c r="EK101" s="38">
        <f t="shared" si="706"/>
        <v>0</v>
      </c>
      <c r="EL101" s="29"/>
      <c r="EM101" s="38">
        <f t="shared" si="256"/>
        <v>0</v>
      </c>
      <c r="EN101" s="38">
        <f t="shared" si="752"/>
        <v>0</v>
      </c>
      <c r="EO101" s="47">
        <f t="shared" si="753"/>
        <v>0</v>
      </c>
      <c r="EP101" s="101"/>
      <c r="EQ101" s="29"/>
      <c r="ER101" s="98"/>
      <c r="ES101" s="29">
        <v>40</v>
      </c>
      <c r="ET101" s="38">
        <f t="shared" si="754"/>
        <v>0</v>
      </c>
      <c r="EU101" s="38">
        <f t="shared" si="660"/>
        <v>0</v>
      </c>
      <c r="EV101" s="29"/>
      <c r="EW101" s="38">
        <f t="shared" si="164"/>
        <v>0</v>
      </c>
      <c r="EX101" s="38">
        <f t="shared" si="755"/>
        <v>0</v>
      </c>
      <c r="EY101" s="47">
        <f t="shared" si="756"/>
        <v>0</v>
      </c>
      <c r="EZ101" s="101"/>
      <c r="FA101" s="29"/>
      <c r="FB101" s="98"/>
      <c r="FC101" s="29">
        <v>40</v>
      </c>
      <c r="FD101" s="38">
        <f t="shared" si="757"/>
        <v>0</v>
      </c>
      <c r="FE101" s="38">
        <f t="shared" si="707"/>
        <v>0</v>
      </c>
      <c r="FF101" s="29"/>
      <c r="FG101" s="38">
        <f t="shared" si="261"/>
        <v>0</v>
      </c>
      <c r="FH101" s="38">
        <f t="shared" si="758"/>
        <v>0</v>
      </c>
      <c r="FI101" s="47">
        <f t="shared" si="759"/>
        <v>0</v>
      </c>
      <c r="FJ101" s="101"/>
      <c r="FK101" s="29"/>
      <c r="FL101" s="98"/>
      <c r="FM101" s="29">
        <v>40</v>
      </c>
      <c r="FN101" s="38">
        <f t="shared" si="760"/>
        <v>0</v>
      </c>
      <c r="FO101" s="38">
        <f t="shared" si="664"/>
        <v>0</v>
      </c>
      <c r="FP101" s="29"/>
      <c r="FQ101" s="38">
        <f t="shared" si="169"/>
        <v>0</v>
      </c>
      <c r="FR101" s="38">
        <f t="shared" si="761"/>
        <v>0</v>
      </c>
      <c r="FS101" s="47">
        <f t="shared" si="762"/>
        <v>0</v>
      </c>
      <c r="FT101" s="101"/>
      <c r="FU101" s="29"/>
      <c r="FV101" s="98"/>
      <c r="FW101" s="29">
        <v>40</v>
      </c>
      <c r="FX101" s="38">
        <f t="shared" si="763"/>
        <v>0</v>
      </c>
      <c r="FY101" s="38">
        <f t="shared" si="708"/>
        <v>0</v>
      </c>
      <c r="FZ101" s="29"/>
      <c r="GA101" s="38">
        <f t="shared" si="266"/>
        <v>0</v>
      </c>
      <c r="GB101" s="38">
        <f t="shared" si="764"/>
        <v>0</v>
      </c>
      <c r="GC101" s="47">
        <f t="shared" si="765"/>
        <v>0</v>
      </c>
      <c r="GD101" s="101"/>
      <c r="GE101" s="29"/>
      <c r="GF101" s="98"/>
      <c r="GG101" s="29">
        <v>40</v>
      </c>
      <c r="GH101" s="38">
        <f t="shared" si="766"/>
        <v>0</v>
      </c>
      <c r="GI101" s="38">
        <f t="shared" si="668"/>
        <v>0</v>
      </c>
      <c r="GJ101" s="29"/>
      <c r="GK101" s="38">
        <f t="shared" si="174"/>
        <v>0</v>
      </c>
      <c r="GL101" s="38">
        <f t="shared" si="767"/>
        <v>0</v>
      </c>
      <c r="GM101" s="47">
        <f t="shared" si="768"/>
        <v>0</v>
      </c>
      <c r="GN101" s="101"/>
      <c r="GO101" s="29"/>
      <c r="GP101" s="98"/>
      <c r="GQ101" s="29">
        <v>40</v>
      </c>
      <c r="GR101" s="38">
        <f t="shared" si="769"/>
        <v>0</v>
      </c>
      <c r="GS101" s="38">
        <f t="shared" si="709"/>
        <v>0</v>
      </c>
      <c r="GT101" s="29"/>
      <c r="GU101" s="38">
        <f t="shared" si="271"/>
        <v>0</v>
      </c>
      <c r="GV101" s="38">
        <f t="shared" si="770"/>
        <v>0</v>
      </c>
      <c r="GW101" s="47">
        <f t="shared" si="771"/>
        <v>0</v>
      </c>
      <c r="GX101" s="101"/>
      <c r="GY101" s="29"/>
      <c r="GZ101" s="98"/>
      <c r="HA101" s="29">
        <v>40</v>
      </c>
      <c r="HB101" s="38">
        <f t="shared" si="772"/>
        <v>0</v>
      </c>
      <c r="HC101" s="38">
        <f t="shared" si="672"/>
        <v>0</v>
      </c>
      <c r="HD101" s="29"/>
      <c r="HE101" s="38">
        <f t="shared" si="179"/>
        <v>0</v>
      </c>
      <c r="HF101" s="38">
        <f t="shared" si="773"/>
        <v>0</v>
      </c>
      <c r="HG101" s="47">
        <f t="shared" si="774"/>
        <v>0</v>
      </c>
      <c r="HH101" s="101"/>
      <c r="HI101" s="29"/>
      <c r="HJ101" s="98"/>
      <c r="HK101" s="29">
        <v>40</v>
      </c>
      <c r="HL101" s="38">
        <f t="shared" si="775"/>
        <v>0</v>
      </c>
      <c r="HM101" s="38">
        <f t="shared" si="710"/>
        <v>0</v>
      </c>
      <c r="HN101" s="29"/>
      <c r="HO101" s="38">
        <f t="shared" si="276"/>
        <v>0</v>
      </c>
      <c r="HP101" s="38">
        <f t="shared" si="776"/>
        <v>0</v>
      </c>
      <c r="HQ101" s="47">
        <f t="shared" si="777"/>
        <v>0</v>
      </c>
      <c r="HR101" s="101"/>
      <c r="HS101" s="29"/>
      <c r="HT101" s="98"/>
      <c r="HU101" s="29">
        <v>40</v>
      </c>
      <c r="HV101" s="38">
        <f t="shared" si="778"/>
        <v>0</v>
      </c>
      <c r="HW101" s="38">
        <f t="shared" si="676"/>
        <v>0</v>
      </c>
      <c r="HX101" s="29"/>
      <c r="HY101" s="38">
        <f t="shared" si="184"/>
        <v>0</v>
      </c>
      <c r="HZ101" s="38">
        <f t="shared" si="779"/>
        <v>0</v>
      </c>
      <c r="IA101" s="47">
        <f t="shared" si="780"/>
        <v>0</v>
      </c>
      <c r="IB101" s="101"/>
      <c r="IC101" s="29"/>
      <c r="ID101" s="98"/>
      <c r="IE101" s="29">
        <v>40</v>
      </c>
      <c r="IF101" s="38">
        <f t="shared" si="781"/>
        <v>0</v>
      </c>
      <c r="IG101" s="38">
        <f t="shared" si="711"/>
        <v>0</v>
      </c>
      <c r="IH101" s="29"/>
      <c r="II101" s="38">
        <f t="shared" si="281"/>
        <v>0</v>
      </c>
      <c r="IJ101" s="38">
        <f t="shared" si="782"/>
        <v>0</v>
      </c>
      <c r="IK101" s="47">
        <f t="shared" si="783"/>
        <v>0</v>
      </c>
      <c r="IL101" s="101"/>
      <c r="IM101" s="29"/>
      <c r="IN101" s="98"/>
      <c r="IO101" s="29">
        <v>40</v>
      </c>
      <c r="IP101" s="38">
        <f t="shared" si="784"/>
        <v>0</v>
      </c>
      <c r="IQ101" s="38">
        <f t="shared" si="680"/>
        <v>0</v>
      </c>
      <c r="IR101" s="29"/>
      <c r="IS101" s="38">
        <f t="shared" si="189"/>
        <v>0</v>
      </c>
      <c r="IT101" s="38">
        <f t="shared" si="785"/>
        <v>0</v>
      </c>
      <c r="IU101" s="47">
        <f t="shared" si="786"/>
        <v>0</v>
      </c>
      <c r="IV101" s="101"/>
      <c r="IW101" s="29"/>
      <c r="IX101" s="98"/>
      <c r="IY101" s="29">
        <v>40</v>
      </c>
      <c r="IZ101" s="38">
        <f t="shared" si="787"/>
        <v>0</v>
      </c>
      <c r="JA101" s="38">
        <f t="shared" si="712"/>
        <v>0</v>
      </c>
      <c r="JB101" s="29"/>
      <c r="JC101" s="38">
        <f t="shared" si="286"/>
        <v>0</v>
      </c>
      <c r="JD101" s="38">
        <f t="shared" si="788"/>
        <v>0</v>
      </c>
      <c r="JE101" s="47">
        <f t="shared" si="789"/>
        <v>0</v>
      </c>
      <c r="JF101" s="101"/>
      <c r="JG101" s="29"/>
      <c r="JH101" s="98"/>
      <c r="JI101" s="29">
        <v>40</v>
      </c>
      <c r="JJ101" s="38">
        <f t="shared" si="790"/>
        <v>0</v>
      </c>
      <c r="JK101" s="38">
        <f t="shared" si="684"/>
        <v>0</v>
      </c>
      <c r="JL101" s="29"/>
      <c r="JM101" s="38">
        <f t="shared" si="194"/>
        <v>0</v>
      </c>
      <c r="JN101" s="38">
        <f t="shared" si="791"/>
        <v>0</v>
      </c>
      <c r="JO101" s="47">
        <f t="shared" si="792"/>
        <v>0</v>
      </c>
    </row>
    <row r="102" spans="1:275" x14ac:dyDescent="0.2">
      <c r="A102" s="93" t="s">
        <v>185</v>
      </c>
      <c r="B102" s="35">
        <v>6</v>
      </c>
      <c r="C102" s="35" t="s">
        <v>25</v>
      </c>
      <c r="D102" s="35">
        <v>62</v>
      </c>
      <c r="E102" s="36">
        <v>0.25</v>
      </c>
      <c r="F102" s="101"/>
      <c r="G102" s="29"/>
      <c r="H102" s="98"/>
      <c r="I102" s="102">
        <v>40</v>
      </c>
      <c r="J102" s="38">
        <f t="shared" si="713"/>
        <v>0</v>
      </c>
      <c r="K102" s="38">
        <f t="shared" si="131"/>
        <v>0</v>
      </c>
      <c r="L102" s="29"/>
      <c r="M102" s="38">
        <f t="shared" si="793"/>
        <v>0</v>
      </c>
      <c r="N102" s="38">
        <f t="shared" si="794"/>
        <v>0</v>
      </c>
      <c r="O102" s="47">
        <f t="shared" si="714"/>
        <v>0</v>
      </c>
      <c r="P102" s="101"/>
      <c r="Q102" s="29"/>
      <c r="R102" s="98"/>
      <c r="S102" s="102">
        <v>40</v>
      </c>
      <c r="T102" s="38">
        <f t="shared" si="715"/>
        <v>0</v>
      </c>
      <c r="U102" s="38">
        <f t="shared" si="698"/>
        <v>0</v>
      </c>
      <c r="V102" s="29"/>
      <c r="W102" s="38">
        <f t="shared" si="61"/>
        <v>0</v>
      </c>
      <c r="X102" s="38">
        <f t="shared" si="716"/>
        <v>0</v>
      </c>
      <c r="Y102" s="47">
        <f t="shared" si="717"/>
        <v>0</v>
      </c>
      <c r="Z102" s="101"/>
      <c r="AA102" s="29"/>
      <c r="AB102" s="98"/>
      <c r="AC102" s="102">
        <v>40</v>
      </c>
      <c r="AD102" s="38">
        <f t="shared" si="718"/>
        <v>0</v>
      </c>
      <c r="AE102" s="38">
        <f t="shared" si="699"/>
        <v>0</v>
      </c>
      <c r="AF102" s="29"/>
      <c r="AG102" s="38">
        <f t="shared" si="71"/>
        <v>0</v>
      </c>
      <c r="AH102" s="38">
        <f t="shared" si="719"/>
        <v>0</v>
      </c>
      <c r="AI102" s="47">
        <f t="shared" si="720"/>
        <v>0</v>
      </c>
      <c r="AJ102" s="101"/>
      <c r="AK102" s="29"/>
      <c r="AL102" s="98"/>
      <c r="AM102" s="102">
        <v>40</v>
      </c>
      <c r="AN102" s="38">
        <f t="shared" si="721"/>
        <v>0</v>
      </c>
      <c r="AO102" s="38">
        <f t="shared" si="700"/>
        <v>0</v>
      </c>
      <c r="AP102" s="29"/>
      <c r="AQ102" s="38">
        <f t="shared" si="231"/>
        <v>0</v>
      </c>
      <c r="AR102" s="38">
        <f t="shared" si="722"/>
        <v>0</v>
      </c>
      <c r="AS102" s="47">
        <f t="shared" si="723"/>
        <v>0</v>
      </c>
      <c r="AT102" s="101"/>
      <c r="AU102" s="29"/>
      <c r="AV102" s="98"/>
      <c r="AW102" s="102">
        <v>40</v>
      </c>
      <c r="AX102" s="38">
        <f t="shared" si="724"/>
        <v>0</v>
      </c>
      <c r="AY102" s="38">
        <f t="shared" si="701"/>
        <v>0</v>
      </c>
      <c r="AZ102" s="29"/>
      <c r="BA102" s="38">
        <f t="shared" si="100"/>
        <v>0</v>
      </c>
      <c r="BB102" s="38">
        <f t="shared" si="725"/>
        <v>0</v>
      </c>
      <c r="BC102" s="47">
        <f t="shared" si="726"/>
        <v>0</v>
      </c>
      <c r="BD102" s="101"/>
      <c r="BE102" s="29"/>
      <c r="BF102" s="98"/>
      <c r="BG102" s="102">
        <v>40</v>
      </c>
      <c r="BH102" s="38">
        <f t="shared" si="727"/>
        <v>0</v>
      </c>
      <c r="BI102" s="38">
        <f t="shared" si="702"/>
        <v>0</v>
      </c>
      <c r="BJ102" s="29"/>
      <c r="BK102" s="38">
        <f t="shared" si="236"/>
        <v>0</v>
      </c>
      <c r="BL102" s="38">
        <f t="shared" si="728"/>
        <v>0</v>
      </c>
      <c r="BM102" s="47">
        <f t="shared" si="729"/>
        <v>0</v>
      </c>
      <c r="BN102" s="101"/>
      <c r="BO102" s="29"/>
      <c r="BP102" s="98"/>
      <c r="BQ102" s="102">
        <v>40</v>
      </c>
      <c r="BR102" s="38">
        <f t="shared" si="730"/>
        <v>0</v>
      </c>
      <c r="BS102" s="38">
        <f t="shared" si="644"/>
        <v>0</v>
      </c>
      <c r="BT102" s="29"/>
      <c r="BU102" s="38">
        <f t="shared" si="144"/>
        <v>0</v>
      </c>
      <c r="BV102" s="38">
        <f t="shared" si="731"/>
        <v>0</v>
      </c>
      <c r="BW102" s="47">
        <f t="shared" si="732"/>
        <v>0</v>
      </c>
      <c r="BX102" s="101"/>
      <c r="BY102" s="29"/>
      <c r="BZ102" s="98"/>
      <c r="CA102" s="102">
        <v>40</v>
      </c>
      <c r="CB102" s="38">
        <f t="shared" si="733"/>
        <v>0</v>
      </c>
      <c r="CC102" s="38">
        <f t="shared" si="703"/>
        <v>0</v>
      </c>
      <c r="CD102" s="29"/>
      <c r="CE102" s="38">
        <f t="shared" si="241"/>
        <v>0</v>
      </c>
      <c r="CF102" s="38">
        <f t="shared" si="734"/>
        <v>0</v>
      </c>
      <c r="CG102" s="47">
        <f t="shared" si="735"/>
        <v>0</v>
      </c>
      <c r="CH102" s="101"/>
      <c r="CI102" s="29"/>
      <c r="CJ102" s="98"/>
      <c r="CK102" s="102">
        <v>40</v>
      </c>
      <c r="CL102" s="38">
        <f t="shared" si="736"/>
        <v>0</v>
      </c>
      <c r="CM102" s="38">
        <f t="shared" si="648"/>
        <v>0</v>
      </c>
      <c r="CN102" s="29"/>
      <c r="CO102" s="38">
        <f t="shared" si="149"/>
        <v>0</v>
      </c>
      <c r="CP102" s="38">
        <f t="shared" si="737"/>
        <v>0</v>
      </c>
      <c r="CQ102" s="47">
        <f t="shared" si="738"/>
        <v>0</v>
      </c>
      <c r="CR102" s="101"/>
      <c r="CS102" s="29"/>
      <c r="CT102" s="98"/>
      <c r="CU102" s="102">
        <v>40</v>
      </c>
      <c r="CV102" s="38">
        <f t="shared" si="739"/>
        <v>0</v>
      </c>
      <c r="CW102" s="38">
        <f t="shared" si="704"/>
        <v>0</v>
      </c>
      <c r="CX102" s="29"/>
      <c r="CY102" s="38">
        <f t="shared" si="246"/>
        <v>0</v>
      </c>
      <c r="CZ102" s="38">
        <f t="shared" si="740"/>
        <v>0</v>
      </c>
      <c r="DA102" s="47">
        <f t="shared" si="741"/>
        <v>0</v>
      </c>
      <c r="DB102" s="101"/>
      <c r="DC102" s="29"/>
      <c r="DD102" s="98"/>
      <c r="DE102" s="102">
        <v>40</v>
      </c>
      <c r="DF102" s="38">
        <f t="shared" si="742"/>
        <v>0</v>
      </c>
      <c r="DG102" s="38">
        <f t="shared" si="652"/>
        <v>0</v>
      </c>
      <c r="DH102" s="29"/>
      <c r="DI102" s="38">
        <f t="shared" si="154"/>
        <v>0</v>
      </c>
      <c r="DJ102" s="38">
        <f t="shared" si="743"/>
        <v>0</v>
      </c>
      <c r="DK102" s="47">
        <f t="shared" si="744"/>
        <v>0</v>
      </c>
      <c r="DL102" s="101"/>
      <c r="DM102" s="29"/>
      <c r="DN102" s="98"/>
      <c r="DO102" s="102">
        <v>40</v>
      </c>
      <c r="DP102" s="38">
        <f t="shared" si="745"/>
        <v>0</v>
      </c>
      <c r="DQ102" s="38">
        <f t="shared" si="705"/>
        <v>0</v>
      </c>
      <c r="DR102" s="29"/>
      <c r="DS102" s="38">
        <f t="shared" si="251"/>
        <v>0</v>
      </c>
      <c r="DT102" s="38">
        <f t="shared" si="746"/>
        <v>0</v>
      </c>
      <c r="DU102" s="47">
        <f t="shared" si="747"/>
        <v>0</v>
      </c>
      <c r="DV102" s="101"/>
      <c r="DW102" s="29"/>
      <c r="DX102" s="98"/>
      <c r="DY102" s="102">
        <v>40</v>
      </c>
      <c r="DZ102" s="38">
        <f t="shared" si="748"/>
        <v>0</v>
      </c>
      <c r="EA102" s="38">
        <f t="shared" si="656"/>
        <v>0</v>
      </c>
      <c r="EB102" s="29"/>
      <c r="EC102" s="38">
        <f t="shared" si="159"/>
        <v>0</v>
      </c>
      <c r="ED102" s="38">
        <f t="shared" si="749"/>
        <v>0</v>
      </c>
      <c r="EE102" s="47">
        <f t="shared" si="750"/>
        <v>0</v>
      </c>
      <c r="EF102" s="101"/>
      <c r="EG102" s="29"/>
      <c r="EH102" s="98"/>
      <c r="EI102" s="102">
        <v>40</v>
      </c>
      <c r="EJ102" s="38">
        <f t="shared" si="751"/>
        <v>0</v>
      </c>
      <c r="EK102" s="38">
        <f t="shared" si="706"/>
        <v>0</v>
      </c>
      <c r="EL102" s="29"/>
      <c r="EM102" s="38">
        <f t="shared" si="256"/>
        <v>0</v>
      </c>
      <c r="EN102" s="38">
        <f t="shared" si="752"/>
        <v>0</v>
      </c>
      <c r="EO102" s="47">
        <f t="shared" si="753"/>
        <v>0</v>
      </c>
      <c r="EP102" s="101"/>
      <c r="EQ102" s="29"/>
      <c r="ER102" s="98"/>
      <c r="ES102" s="102">
        <v>40</v>
      </c>
      <c r="ET102" s="38">
        <f t="shared" si="754"/>
        <v>0</v>
      </c>
      <c r="EU102" s="38">
        <f t="shared" si="660"/>
        <v>0</v>
      </c>
      <c r="EV102" s="29"/>
      <c r="EW102" s="38">
        <f t="shared" si="164"/>
        <v>0</v>
      </c>
      <c r="EX102" s="38">
        <f t="shared" si="755"/>
        <v>0</v>
      </c>
      <c r="EY102" s="47">
        <f t="shared" si="756"/>
        <v>0</v>
      </c>
      <c r="EZ102" s="101"/>
      <c r="FA102" s="29"/>
      <c r="FB102" s="98"/>
      <c r="FC102" s="102">
        <v>40</v>
      </c>
      <c r="FD102" s="38">
        <f t="shared" si="757"/>
        <v>0</v>
      </c>
      <c r="FE102" s="38">
        <f t="shared" si="707"/>
        <v>0</v>
      </c>
      <c r="FF102" s="29"/>
      <c r="FG102" s="38">
        <f t="shared" si="261"/>
        <v>0</v>
      </c>
      <c r="FH102" s="38">
        <f t="shared" si="758"/>
        <v>0</v>
      </c>
      <c r="FI102" s="47">
        <f t="shared" si="759"/>
        <v>0</v>
      </c>
      <c r="FJ102" s="101"/>
      <c r="FK102" s="29"/>
      <c r="FL102" s="98"/>
      <c r="FM102" s="102">
        <v>40</v>
      </c>
      <c r="FN102" s="38">
        <f t="shared" si="760"/>
        <v>0</v>
      </c>
      <c r="FO102" s="38">
        <f t="shared" si="664"/>
        <v>0</v>
      </c>
      <c r="FP102" s="29"/>
      <c r="FQ102" s="38">
        <f t="shared" si="169"/>
        <v>0</v>
      </c>
      <c r="FR102" s="38">
        <f t="shared" si="761"/>
        <v>0</v>
      </c>
      <c r="FS102" s="47">
        <f t="shared" si="762"/>
        <v>0</v>
      </c>
      <c r="FT102" s="101"/>
      <c r="FU102" s="29"/>
      <c r="FV102" s="98"/>
      <c r="FW102" s="102">
        <v>40</v>
      </c>
      <c r="FX102" s="38">
        <f t="shared" si="763"/>
        <v>0</v>
      </c>
      <c r="FY102" s="38">
        <f t="shared" si="708"/>
        <v>0</v>
      </c>
      <c r="FZ102" s="29"/>
      <c r="GA102" s="38">
        <f t="shared" si="266"/>
        <v>0</v>
      </c>
      <c r="GB102" s="38">
        <f t="shared" si="764"/>
        <v>0</v>
      </c>
      <c r="GC102" s="47">
        <f t="shared" si="765"/>
        <v>0</v>
      </c>
      <c r="GD102" s="101"/>
      <c r="GE102" s="29"/>
      <c r="GF102" s="98"/>
      <c r="GG102" s="102">
        <v>40</v>
      </c>
      <c r="GH102" s="38">
        <f t="shared" si="766"/>
        <v>0</v>
      </c>
      <c r="GI102" s="38">
        <f t="shared" si="668"/>
        <v>0</v>
      </c>
      <c r="GJ102" s="29"/>
      <c r="GK102" s="38">
        <f t="shared" si="174"/>
        <v>0</v>
      </c>
      <c r="GL102" s="38">
        <f t="shared" si="767"/>
        <v>0</v>
      </c>
      <c r="GM102" s="47">
        <f t="shared" si="768"/>
        <v>0</v>
      </c>
      <c r="GN102" s="101"/>
      <c r="GO102" s="29"/>
      <c r="GP102" s="98"/>
      <c r="GQ102" s="102">
        <v>40</v>
      </c>
      <c r="GR102" s="38">
        <f t="shared" si="769"/>
        <v>0</v>
      </c>
      <c r="GS102" s="38">
        <f t="shared" si="709"/>
        <v>0</v>
      </c>
      <c r="GT102" s="29"/>
      <c r="GU102" s="38">
        <f t="shared" si="271"/>
        <v>0</v>
      </c>
      <c r="GV102" s="38">
        <f t="shared" si="770"/>
        <v>0</v>
      </c>
      <c r="GW102" s="47">
        <f t="shared" si="771"/>
        <v>0</v>
      </c>
      <c r="GX102" s="101"/>
      <c r="GY102" s="29"/>
      <c r="GZ102" s="98"/>
      <c r="HA102" s="102">
        <v>40</v>
      </c>
      <c r="HB102" s="38">
        <f t="shared" si="772"/>
        <v>0</v>
      </c>
      <c r="HC102" s="38">
        <f t="shared" si="672"/>
        <v>0</v>
      </c>
      <c r="HD102" s="29"/>
      <c r="HE102" s="38">
        <f t="shared" si="179"/>
        <v>0</v>
      </c>
      <c r="HF102" s="38">
        <f t="shared" si="773"/>
        <v>0</v>
      </c>
      <c r="HG102" s="47">
        <f t="shared" si="774"/>
        <v>0</v>
      </c>
      <c r="HH102" s="101"/>
      <c r="HI102" s="29"/>
      <c r="HJ102" s="98"/>
      <c r="HK102" s="102">
        <v>40</v>
      </c>
      <c r="HL102" s="38">
        <f t="shared" si="775"/>
        <v>0</v>
      </c>
      <c r="HM102" s="38">
        <f t="shared" si="710"/>
        <v>0</v>
      </c>
      <c r="HN102" s="29"/>
      <c r="HO102" s="38">
        <f t="shared" si="276"/>
        <v>0</v>
      </c>
      <c r="HP102" s="38">
        <f t="shared" si="776"/>
        <v>0</v>
      </c>
      <c r="HQ102" s="47">
        <f t="shared" si="777"/>
        <v>0</v>
      </c>
      <c r="HR102" s="101"/>
      <c r="HS102" s="29"/>
      <c r="HT102" s="98"/>
      <c r="HU102" s="102">
        <v>40</v>
      </c>
      <c r="HV102" s="38">
        <f t="shared" si="778"/>
        <v>0</v>
      </c>
      <c r="HW102" s="38">
        <f t="shared" si="676"/>
        <v>0</v>
      </c>
      <c r="HX102" s="29"/>
      <c r="HY102" s="38">
        <f t="shared" si="184"/>
        <v>0</v>
      </c>
      <c r="HZ102" s="38">
        <f t="shared" si="779"/>
        <v>0</v>
      </c>
      <c r="IA102" s="47">
        <f t="shared" si="780"/>
        <v>0</v>
      </c>
      <c r="IB102" s="101"/>
      <c r="IC102" s="29"/>
      <c r="ID102" s="98"/>
      <c r="IE102" s="102">
        <v>40</v>
      </c>
      <c r="IF102" s="38">
        <f t="shared" si="781"/>
        <v>0</v>
      </c>
      <c r="IG102" s="38">
        <f t="shared" si="711"/>
        <v>0</v>
      </c>
      <c r="IH102" s="29"/>
      <c r="II102" s="38">
        <f t="shared" si="281"/>
        <v>0</v>
      </c>
      <c r="IJ102" s="38">
        <f t="shared" si="782"/>
        <v>0</v>
      </c>
      <c r="IK102" s="47">
        <f t="shared" si="783"/>
        <v>0</v>
      </c>
      <c r="IL102" s="101"/>
      <c r="IM102" s="29"/>
      <c r="IN102" s="98"/>
      <c r="IO102" s="102">
        <v>40</v>
      </c>
      <c r="IP102" s="38">
        <f t="shared" si="784"/>
        <v>0</v>
      </c>
      <c r="IQ102" s="38">
        <f t="shared" si="680"/>
        <v>0</v>
      </c>
      <c r="IR102" s="29"/>
      <c r="IS102" s="38">
        <f t="shared" si="189"/>
        <v>0</v>
      </c>
      <c r="IT102" s="38">
        <f t="shared" si="785"/>
        <v>0</v>
      </c>
      <c r="IU102" s="47">
        <f t="shared" si="786"/>
        <v>0</v>
      </c>
      <c r="IV102" s="101"/>
      <c r="IW102" s="29"/>
      <c r="IX102" s="98"/>
      <c r="IY102" s="102">
        <v>40</v>
      </c>
      <c r="IZ102" s="38">
        <f t="shared" si="787"/>
        <v>0</v>
      </c>
      <c r="JA102" s="38">
        <f t="shared" si="712"/>
        <v>0</v>
      </c>
      <c r="JB102" s="29"/>
      <c r="JC102" s="38">
        <f t="shared" si="286"/>
        <v>0</v>
      </c>
      <c r="JD102" s="38">
        <f t="shared" si="788"/>
        <v>0</v>
      </c>
      <c r="JE102" s="47">
        <f t="shared" si="789"/>
        <v>0</v>
      </c>
      <c r="JF102" s="101"/>
      <c r="JG102" s="29"/>
      <c r="JH102" s="98"/>
      <c r="JI102" s="102">
        <v>40</v>
      </c>
      <c r="JJ102" s="38">
        <f t="shared" si="790"/>
        <v>0</v>
      </c>
      <c r="JK102" s="38">
        <f t="shared" si="684"/>
        <v>0</v>
      </c>
      <c r="JL102" s="29"/>
      <c r="JM102" s="38">
        <f t="shared" si="194"/>
        <v>0</v>
      </c>
      <c r="JN102" s="38">
        <f t="shared" si="791"/>
        <v>0</v>
      </c>
      <c r="JO102" s="47">
        <f t="shared" si="792"/>
        <v>0</v>
      </c>
    </row>
    <row r="103" spans="1:275" x14ac:dyDescent="0.2">
      <c r="A103" s="93"/>
      <c r="B103" s="35"/>
      <c r="C103" s="35"/>
      <c r="D103" s="35"/>
      <c r="E103" s="36"/>
      <c r="F103" s="37"/>
      <c r="G103" s="38"/>
      <c r="H103" s="38"/>
      <c r="I103" s="48"/>
      <c r="K103" s="40"/>
      <c r="L103" s="40"/>
      <c r="M103" s="38"/>
      <c r="N103" s="40"/>
      <c r="P103" s="37"/>
      <c r="Q103" s="38"/>
      <c r="R103" s="38"/>
      <c r="S103" s="40"/>
      <c r="U103" s="40"/>
      <c r="V103" s="40"/>
      <c r="W103" s="40"/>
      <c r="X103" s="40"/>
      <c r="Z103" s="37"/>
      <c r="AA103" s="38"/>
      <c r="AB103" s="38"/>
      <c r="AC103" s="40"/>
      <c r="AE103" s="40"/>
      <c r="AF103" s="40"/>
      <c r="AG103" s="40"/>
      <c r="AH103" s="40"/>
      <c r="AJ103" s="37"/>
      <c r="AK103" s="38"/>
      <c r="AL103" s="38"/>
      <c r="AM103" s="40"/>
      <c r="AO103" s="40"/>
      <c r="AP103" s="40"/>
      <c r="AQ103" s="40"/>
      <c r="AR103" s="40"/>
      <c r="AT103" s="37"/>
      <c r="AU103" s="38"/>
      <c r="AV103" s="38"/>
      <c r="AW103" s="40"/>
      <c r="AY103" s="40"/>
      <c r="AZ103" s="40"/>
      <c r="BA103" s="40"/>
      <c r="BB103" s="40"/>
      <c r="BD103" s="37"/>
      <c r="BE103" s="38"/>
      <c r="BF103" s="38"/>
      <c r="BG103" s="40"/>
      <c r="BI103" s="40"/>
      <c r="BJ103" s="40"/>
      <c r="BK103" s="40"/>
      <c r="BL103" s="40"/>
      <c r="BN103" s="37"/>
      <c r="BO103" s="38"/>
      <c r="BP103" s="38"/>
      <c r="BQ103" s="40"/>
      <c r="BS103" s="40"/>
      <c r="BT103" s="40"/>
      <c r="BU103" s="40"/>
      <c r="BV103" s="40"/>
      <c r="BX103" s="41"/>
      <c r="BY103" s="38"/>
      <c r="BZ103" s="38"/>
      <c r="CA103" s="40"/>
      <c r="CC103" s="40"/>
      <c r="CD103" s="40"/>
      <c r="CE103" s="40"/>
      <c r="CF103" s="40"/>
      <c r="CH103" s="37"/>
      <c r="CI103" s="38"/>
      <c r="CJ103" s="38"/>
      <c r="CK103" s="40"/>
      <c r="CM103" s="40"/>
      <c r="CN103" s="40"/>
      <c r="CO103" s="40"/>
      <c r="CP103" s="40"/>
      <c r="CR103" s="37"/>
      <c r="CS103" s="38"/>
      <c r="CT103" s="38"/>
      <c r="CU103" s="40"/>
      <c r="CW103" s="40"/>
      <c r="CX103" s="40"/>
      <c r="CY103" s="40"/>
      <c r="CZ103" s="40"/>
      <c r="DB103" s="37"/>
      <c r="DC103" s="38"/>
      <c r="DD103" s="38"/>
      <c r="DE103" s="40"/>
      <c r="DG103" s="40"/>
      <c r="DH103" s="40"/>
      <c r="DI103" s="40"/>
      <c r="DJ103" s="40"/>
      <c r="DL103" s="41"/>
      <c r="DM103" s="38"/>
      <c r="DN103" s="38"/>
      <c r="DO103" s="40"/>
      <c r="DQ103" s="40"/>
      <c r="DR103" s="40"/>
      <c r="DS103" s="40"/>
      <c r="DT103" s="40"/>
      <c r="DV103" s="37"/>
      <c r="DW103" s="38"/>
      <c r="DX103" s="38"/>
      <c r="DY103" s="40"/>
      <c r="EA103" s="40"/>
      <c r="EB103" s="40"/>
      <c r="EC103" s="40"/>
      <c r="ED103" s="40"/>
      <c r="EF103" s="37"/>
      <c r="EG103" s="38"/>
      <c r="EH103" s="38"/>
      <c r="EI103" s="40"/>
      <c r="EK103" s="40"/>
      <c r="EL103" s="40"/>
      <c r="EM103" s="40"/>
      <c r="EN103" s="40"/>
      <c r="EP103" s="37"/>
      <c r="EQ103" s="38"/>
      <c r="ER103" s="38"/>
      <c r="ES103" s="40"/>
      <c r="EU103" s="40"/>
      <c r="EV103" s="40"/>
      <c r="EW103" s="40"/>
      <c r="EX103" s="40"/>
      <c r="EZ103" s="41"/>
      <c r="FA103" s="38"/>
      <c r="FB103" s="38"/>
      <c r="FC103" s="40"/>
      <c r="FE103" s="40"/>
      <c r="FF103" s="40"/>
      <c r="FG103" s="40"/>
      <c r="FH103" s="40"/>
      <c r="FJ103" s="37"/>
      <c r="FK103" s="38"/>
      <c r="FL103" s="38"/>
      <c r="FM103" s="40"/>
      <c r="FO103" s="40"/>
      <c r="FP103" s="40"/>
      <c r="FQ103" s="40"/>
      <c r="FR103" s="40"/>
      <c r="FT103" s="37"/>
      <c r="FU103" s="38"/>
      <c r="FV103" s="38"/>
      <c r="FW103" s="40"/>
      <c r="FY103" s="40"/>
      <c r="FZ103" s="40"/>
      <c r="GA103" s="40"/>
      <c r="GB103" s="40"/>
      <c r="GD103" s="37"/>
      <c r="GE103" s="38"/>
      <c r="GF103" s="38"/>
      <c r="GG103" s="40"/>
      <c r="GI103" s="40"/>
      <c r="GJ103" s="40"/>
      <c r="GK103" s="40"/>
      <c r="GL103" s="40"/>
      <c r="GN103" s="41"/>
      <c r="GO103" s="38"/>
      <c r="GP103" s="38"/>
      <c r="GQ103" s="40"/>
      <c r="GS103" s="40"/>
      <c r="GT103" s="40"/>
      <c r="GU103" s="40"/>
      <c r="GV103" s="40"/>
      <c r="GX103" s="37"/>
      <c r="GY103" s="38"/>
      <c r="GZ103" s="38"/>
      <c r="HA103" s="40"/>
      <c r="HC103" s="40"/>
      <c r="HD103" s="40"/>
      <c r="HE103" s="40"/>
      <c r="HF103" s="40"/>
      <c r="HH103" s="37"/>
      <c r="HI103" s="38"/>
      <c r="HJ103" s="38"/>
      <c r="HK103" s="40"/>
      <c r="HM103" s="40"/>
      <c r="HN103" s="40"/>
      <c r="HO103" s="40"/>
      <c r="HP103" s="40"/>
      <c r="HR103" s="37"/>
      <c r="HS103" s="38"/>
      <c r="HT103" s="38"/>
      <c r="HU103" s="40"/>
      <c r="HW103" s="40"/>
      <c r="HX103" s="40"/>
      <c r="HY103" s="40"/>
      <c r="HZ103" s="40"/>
      <c r="IB103" s="41"/>
      <c r="IC103" s="38"/>
      <c r="ID103" s="38"/>
      <c r="IE103" s="40"/>
      <c r="IG103" s="40"/>
      <c r="IH103" s="40"/>
      <c r="II103" s="40"/>
      <c r="IJ103" s="40"/>
      <c r="IL103" s="37"/>
      <c r="IM103" s="38"/>
      <c r="IN103" s="38"/>
      <c r="IO103" s="40"/>
      <c r="IQ103" s="40"/>
      <c r="IR103" s="40"/>
      <c r="IS103" s="40"/>
      <c r="IT103" s="40"/>
      <c r="IV103" s="37"/>
      <c r="IW103" s="38"/>
      <c r="IX103" s="38"/>
      <c r="IY103" s="40"/>
      <c r="JA103" s="40"/>
      <c r="JB103" s="40"/>
      <c r="JC103" s="40"/>
      <c r="JD103" s="40"/>
      <c r="JF103" s="37"/>
      <c r="JG103" s="38"/>
      <c r="JH103" s="38"/>
      <c r="JI103" s="40"/>
      <c r="JK103" s="40"/>
      <c r="JL103" s="40"/>
      <c r="JM103" s="40"/>
      <c r="JN103" s="40"/>
    </row>
    <row r="104" spans="1:275" x14ac:dyDescent="0.2">
      <c r="A104" s="93"/>
      <c r="B104" s="35"/>
      <c r="C104" s="35"/>
      <c r="D104" s="35"/>
      <c r="E104" s="36"/>
      <c r="F104" s="37"/>
      <c r="G104" s="38"/>
      <c r="H104" s="38"/>
      <c r="I104" s="48"/>
      <c r="K104" s="40"/>
      <c r="L104" s="40"/>
      <c r="M104" s="40"/>
      <c r="N104" s="40"/>
      <c r="P104" s="37"/>
      <c r="Q104" s="38"/>
      <c r="R104" s="38"/>
      <c r="S104" s="40"/>
      <c r="U104" s="40"/>
      <c r="V104" s="40"/>
      <c r="W104" s="40"/>
      <c r="X104" s="40"/>
      <c r="Z104" s="37"/>
      <c r="AA104" s="38"/>
      <c r="AB104" s="38"/>
      <c r="AC104" s="40"/>
      <c r="AE104" s="40"/>
      <c r="AF104" s="40"/>
      <c r="AG104" s="40"/>
      <c r="AH104" s="40"/>
      <c r="AJ104" s="37"/>
      <c r="AK104" s="38"/>
      <c r="AL104" s="38"/>
      <c r="AM104" s="40"/>
      <c r="AO104" s="40"/>
      <c r="AP104" s="40"/>
      <c r="AQ104" s="40"/>
      <c r="AR104" s="40"/>
      <c r="AT104" s="37"/>
      <c r="AU104" s="38"/>
      <c r="AV104" s="38"/>
      <c r="AW104" s="40"/>
      <c r="AY104" s="40"/>
      <c r="AZ104" s="40"/>
      <c r="BA104" s="40"/>
      <c r="BB104" s="40"/>
      <c r="BD104" s="37"/>
      <c r="BE104" s="38"/>
      <c r="BF104" s="38"/>
      <c r="BG104" s="40"/>
      <c r="BI104" s="40"/>
      <c r="BJ104" s="40"/>
      <c r="BK104" s="40"/>
      <c r="BL104" s="40"/>
      <c r="BN104" s="37"/>
      <c r="BO104" s="38"/>
      <c r="BP104" s="38"/>
      <c r="BQ104" s="40"/>
      <c r="BS104" s="40"/>
      <c r="BT104" s="40"/>
      <c r="BU104" s="40"/>
      <c r="BV104" s="40"/>
      <c r="BX104" s="41"/>
      <c r="BY104" s="38"/>
      <c r="BZ104" s="38"/>
      <c r="CA104" s="40"/>
      <c r="CC104" s="40"/>
      <c r="CD104" s="40"/>
      <c r="CE104" s="40"/>
      <c r="CF104" s="40"/>
      <c r="CH104" s="37"/>
      <c r="CI104" s="38"/>
      <c r="CJ104" s="38"/>
      <c r="CK104" s="40"/>
      <c r="CM104" s="40"/>
      <c r="CN104" s="40"/>
      <c r="CO104" s="40"/>
      <c r="CP104" s="40"/>
      <c r="CR104" s="37"/>
      <c r="CS104" s="38"/>
      <c r="CT104" s="38"/>
      <c r="CU104" s="40"/>
      <c r="CW104" s="40"/>
      <c r="CX104" s="40"/>
      <c r="CY104" s="40"/>
      <c r="CZ104" s="40"/>
      <c r="DB104" s="37"/>
      <c r="DC104" s="38"/>
      <c r="DD104" s="38"/>
      <c r="DE104" s="40"/>
      <c r="DG104" s="40"/>
      <c r="DH104" s="40"/>
      <c r="DI104" s="40"/>
      <c r="DJ104" s="40"/>
      <c r="DL104" s="41"/>
      <c r="DM104" s="38"/>
      <c r="DN104" s="38"/>
      <c r="DO104" s="40"/>
      <c r="DQ104" s="40"/>
      <c r="DR104" s="40"/>
      <c r="DS104" s="40"/>
      <c r="DT104" s="40"/>
      <c r="DV104" s="37"/>
      <c r="DW104" s="38"/>
      <c r="DX104" s="38"/>
      <c r="DY104" s="40"/>
      <c r="EA104" s="40"/>
      <c r="EB104" s="40"/>
      <c r="EC104" s="40"/>
      <c r="ED104" s="40"/>
      <c r="EF104" s="37"/>
      <c r="EG104" s="38"/>
      <c r="EH104" s="38"/>
      <c r="EI104" s="40"/>
      <c r="EK104" s="40"/>
      <c r="EL104" s="40"/>
      <c r="EM104" s="40"/>
      <c r="EN104" s="40"/>
      <c r="EP104" s="37"/>
      <c r="EQ104" s="38"/>
      <c r="ER104" s="38"/>
      <c r="ES104" s="40"/>
      <c r="EU104" s="40"/>
      <c r="EV104" s="40"/>
      <c r="EW104" s="40"/>
      <c r="EX104" s="40"/>
      <c r="EZ104" s="41"/>
      <c r="FA104" s="38"/>
      <c r="FB104" s="38"/>
      <c r="FC104" s="40"/>
      <c r="FE104" s="40"/>
      <c r="FF104" s="40"/>
      <c r="FG104" s="40"/>
      <c r="FH104" s="40"/>
      <c r="FJ104" s="37"/>
      <c r="FK104" s="38"/>
      <c r="FL104" s="38"/>
      <c r="FM104" s="40"/>
      <c r="FO104" s="40"/>
      <c r="FP104" s="40"/>
      <c r="FQ104" s="40"/>
      <c r="FR104" s="40"/>
      <c r="FT104" s="37"/>
      <c r="FU104" s="38"/>
      <c r="FV104" s="38"/>
      <c r="FW104" s="40"/>
      <c r="FY104" s="40"/>
      <c r="FZ104" s="40"/>
      <c r="GA104" s="40"/>
      <c r="GB104" s="40"/>
      <c r="GD104" s="37"/>
      <c r="GE104" s="38"/>
      <c r="GF104" s="38"/>
      <c r="GG104" s="40"/>
      <c r="GI104" s="40"/>
      <c r="GJ104" s="40"/>
      <c r="GK104" s="40"/>
      <c r="GL104" s="40"/>
      <c r="GN104" s="41"/>
      <c r="GO104" s="38"/>
      <c r="GP104" s="38"/>
      <c r="GQ104" s="40"/>
      <c r="GS104" s="40"/>
      <c r="GT104" s="40"/>
      <c r="GU104" s="40"/>
      <c r="GV104" s="40"/>
      <c r="GX104" s="37"/>
      <c r="GY104" s="38"/>
      <c r="GZ104" s="38"/>
      <c r="HA104" s="40"/>
      <c r="HC104" s="40"/>
      <c r="HD104" s="40"/>
      <c r="HE104" s="40"/>
      <c r="HF104" s="40"/>
      <c r="HH104" s="37"/>
      <c r="HI104" s="38"/>
      <c r="HJ104" s="38"/>
      <c r="HK104" s="40"/>
      <c r="HM104" s="40"/>
      <c r="HN104" s="40"/>
      <c r="HO104" s="40"/>
      <c r="HP104" s="40"/>
      <c r="HR104" s="37"/>
      <c r="HS104" s="38"/>
      <c r="HT104" s="38"/>
      <c r="HU104" s="40"/>
      <c r="HW104" s="40"/>
      <c r="HX104" s="40"/>
      <c r="HY104" s="40"/>
      <c r="HZ104" s="40"/>
      <c r="IB104" s="41"/>
      <c r="IC104" s="38"/>
      <c r="ID104" s="38"/>
      <c r="IE104" s="40"/>
      <c r="IG104" s="40"/>
      <c r="IH104" s="40"/>
      <c r="II104" s="40"/>
      <c r="IJ104" s="40"/>
      <c r="IL104" s="37"/>
      <c r="IM104" s="38"/>
      <c r="IN104" s="38"/>
      <c r="IO104" s="40"/>
      <c r="IQ104" s="40"/>
      <c r="IR104" s="40"/>
      <c r="IS104" s="40"/>
      <c r="IT104" s="40"/>
      <c r="IV104" s="37"/>
      <c r="IW104" s="38"/>
      <c r="IX104" s="38"/>
      <c r="IY104" s="40"/>
      <c r="JA104" s="40"/>
      <c r="JB104" s="40"/>
      <c r="JC104" s="40"/>
      <c r="JD104" s="40"/>
      <c r="JF104" s="37"/>
      <c r="JG104" s="38"/>
      <c r="JH104" s="38"/>
      <c r="JI104" s="40"/>
      <c r="JK104" s="40"/>
      <c r="JL104" s="40"/>
      <c r="JM104" s="40"/>
      <c r="JN104" s="40"/>
    </row>
    <row r="105" spans="1:275" x14ac:dyDescent="0.2">
      <c r="A105" s="93"/>
      <c r="B105" s="35"/>
      <c r="C105" s="35"/>
      <c r="D105" s="35"/>
      <c r="E105" s="36"/>
      <c r="F105" s="37"/>
      <c r="G105" s="38"/>
      <c r="H105" s="38"/>
      <c r="I105" s="48"/>
      <c r="K105" s="40"/>
      <c r="L105" s="40"/>
      <c r="M105" s="40"/>
      <c r="N105" s="40"/>
      <c r="P105" s="37"/>
      <c r="Q105" s="38"/>
      <c r="R105" s="38"/>
      <c r="S105" s="40"/>
      <c r="U105" s="40"/>
      <c r="V105" s="40"/>
      <c r="W105" s="40"/>
      <c r="X105" s="40"/>
      <c r="Z105" s="37"/>
      <c r="AA105" s="38"/>
      <c r="AB105" s="38"/>
      <c r="AC105" s="40"/>
      <c r="AE105" s="40"/>
      <c r="AF105" s="40"/>
      <c r="AG105" s="40"/>
      <c r="AH105" s="40"/>
      <c r="AJ105" s="37"/>
      <c r="AK105" s="38"/>
      <c r="AL105" s="38"/>
      <c r="AM105" s="40"/>
      <c r="AO105" s="40"/>
      <c r="AP105" s="40"/>
      <c r="AQ105" s="40"/>
      <c r="AR105" s="40"/>
      <c r="AT105" s="37"/>
      <c r="AU105" s="38"/>
      <c r="AV105" s="38"/>
      <c r="AW105" s="40"/>
      <c r="AY105" s="40"/>
      <c r="AZ105" s="40"/>
      <c r="BA105" s="40"/>
      <c r="BB105" s="40"/>
      <c r="BD105" s="37"/>
      <c r="BE105" s="38"/>
      <c r="BF105" s="38"/>
      <c r="BG105" s="40"/>
      <c r="BI105" s="40"/>
      <c r="BJ105" s="40"/>
      <c r="BK105" s="40"/>
      <c r="BL105" s="40"/>
      <c r="BN105" s="37"/>
      <c r="BO105" s="38"/>
      <c r="BP105" s="38"/>
      <c r="BQ105" s="40"/>
      <c r="BS105" s="40"/>
      <c r="BT105" s="40"/>
      <c r="BU105" s="40"/>
      <c r="BV105" s="40"/>
      <c r="BX105" s="41"/>
      <c r="BY105" s="38"/>
      <c r="BZ105" s="38"/>
      <c r="CA105" s="40"/>
      <c r="CC105" s="40"/>
      <c r="CD105" s="40"/>
      <c r="CE105" s="40"/>
      <c r="CF105" s="40"/>
      <c r="CH105" s="37"/>
      <c r="CI105" s="38"/>
      <c r="CJ105" s="38"/>
      <c r="CK105" s="40"/>
      <c r="CM105" s="40"/>
      <c r="CN105" s="40"/>
      <c r="CO105" s="40"/>
      <c r="CP105" s="40"/>
      <c r="CR105" s="37"/>
      <c r="CS105" s="38"/>
      <c r="CT105" s="38"/>
      <c r="CU105" s="40"/>
      <c r="CW105" s="40"/>
      <c r="CX105" s="40"/>
      <c r="CY105" s="40"/>
      <c r="CZ105" s="40"/>
      <c r="DB105" s="37"/>
      <c r="DC105" s="38"/>
      <c r="DD105" s="38"/>
      <c r="DE105" s="40"/>
      <c r="DG105" s="40"/>
      <c r="DH105" s="40"/>
      <c r="DI105" s="40"/>
      <c r="DJ105" s="40"/>
      <c r="DL105" s="41"/>
      <c r="DM105" s="38"/>
      <c r="DN105" s="38"/>
      <c r="DO105" s="40"/>
      <c r="DQ105" s="40"/>
      <c r="DR105" s="40"/>
      <c r="DS105" s="40"/>
      <c r="DT105" s="40"/>
      <c r="DV105" s="37"/>
      <c r="DW105" s="38"/>
      <c r="DX105" s="38"/>
      <c r="DY105" s="40"/>
      <c r="EA105" s="40"/>
      <c r="EB105" s="40"/>
      <c r="EC105" s="40"/>
      <c r="ED105" s="40"/>
      <c r="EF105" s="37"/>
      <c r="EG105" s="38"/>
      <c r="EH105" s="38"/>
      <c r="EI105" s="40"/>
      <c r="EK105" s="40"/>
      <c r="EL105" s="40"/>
      <c r="EM105" s="40"/>
      <c r="EN105" s="40"/>
      <c r="EP105" s="37"/>
      <c r="EQ105" s="38"/>
      <c r="ER105" s="38"/>
      <c r="ES105" s="40"/>
      <c r="EU105" s="40"/>
      <c r="EV105" s="40"/>
      <c r="EW105" s="40"/>
      <c r="EX105" s="40"/>
      <c r="EZ105" s="41"/>
      <c r="FA105" s="38"/>
      <c r="FB105" s="38"/>
      <c r="FC105" s="40"/>
      <c r="FE105" s="40"/>
      <c r="FF105" s="40"/>
      <c r="FG105" s="40"/>
      <c r="FH105" s="40"/>
      <c r="FJ105" s="37"/>
      <c r="FK105" s="38"/>
      <c r="FL105" s="38"/>
      <c r="FM105" s="40"/>
      <c r="FO105" s="40"/>
      <c r="FP105" s="40"/>
      <c r="FQ105" s="40"/>
      <c r="FR105" s="40"/>
      <c r="FT105" s="37"/>
      <c r="FU105" s="38"/>
      <c r="FV105" s="38"/>
      <c r="FW105" s="40"/>
      <c r="FY105" s="40"/>
      <c r="FZ105" s="40"/>
      <c r="GA105" s="40"/>
      <c r="GB105" s="40"/>
      <c r="GD105" s="37"/>
      <c r="GE105" s="38"/>
      <c r="GF105" s="38"/>
      <c r="GG105" s="40"/>
      <c r="GI105" s="40"/>
      <c r="GJ105" s="40"/>
      <c r="GK105" s="40"/>
      <c r="GL105" s="40"/>
      <c r="GN105" s="41"/>
      <c r="GO105" s="38"/>
      <c r="GP105" s="38"/>
      <c r="GQ105" s="40"/>
      <c r="GS105" s="40"/>
      <c r="GT105" s="40"/>
      <c r="GU105" s="40"/>
      <c r="GV105" s="40"/>
      <c r="GX105" s="37"/>
      <c r="GY105" s="38"/>
      <c r="GZ105" s="38"/>
      <c r="HA105" s="40"/>
      <c r="HC105" s="40"/>
      <c r="HD105" s="40"/>
      <c r="HE105" s="40"/>
      <c r="HF105" s="40"/>
      <c r="HH105" s="37"/>
      <c r="HI105" s="38"/>
      <c r="HJ105" s="38"/>
      <c r="HK105" s="40"/>
      <c r="HM105" s="40"/>
      <c r="HN105" s="40"/>
      <c r="HO105" s="40"/>
      <c r="HP105" s="40"/>
      <c r="HR105" s="37"/>
      <c r="HS105" s="38"/>
      <c r="HT105" s="38"/>
      <c r="HU105" s="40"/>
      <c r="HW105" s="40"/>
      <c r="HX105" s="40"/>
      <c r="HY105" s="40"/>
      <c r="HZ105" s="40"/>
      <c r="IB105" s="41"/>
      <c r="IC105" s="38"/>
      <c r="ID105" s="38"/>
      <c r="IE105" s="40"/>
      <c r="IG105" s="40"/>
      <c r="IH105" s="40"/>
      <c r="II105" s="40"/>
      <c r="IJ105" s="40"/>
      <c r="IL105" s="37"/>
      <c r="IM105" s="38"/>
      <c r="IN105" s="38"/>
      <c r="IO105" s="40"/>
      <c r="IQ105" s="40"/>
      <c r="IR105" s="40"/>
      <c r="IS105" s="40"/>
      <c r="IT105" s="40"/>
      <c r="IV105" s="37"/>
      <c r="IW105" s="38"/>
      <c r="IX105" s="38"/>
      <c r="IY105" s="40"/>
      <c r="JA105" s="40"/>
      <c r="JB105" s="40"/>
      <c r="JC105" s="40"/>
      <c r="JD105" s="40"/>
      <c r="JF105" s="37"/>
      <c r="JG105" s="38"/>
      <c r="JH105" s="38"/>
      <c r="JI105" s="40"/>
      <c r="JK105" s="40"/>
      <c r="JL105" s="40"/>
      <c r="JM105" s="40"/>
      <c r="JN105" s="40"/>
    </row>
    <row r="106" spans="1:275" x14ac:dyDescent="0.2">
      <c r="A106" s="93"/>
      <c r="B106" s="35"/>
      <c r="C106" s="35"/>
      <c r="D106" s="35"/>
      <c r="E106" s="36"/>
      <c r="F106" s="37"/>
      <c r="G106" s="38"/>
      <c r="H106" s="38"/>
      <c r="P106" s="37"/>
      <c r="Q106" s="38"/>
      <c r="R106" s="38"/>
      <c r="Z106" s="37"/>
      <c r="AA106" s="38"/>
      <c r="AB106" s="38"/>
      <c r="AJ106" s="37"/>
      <c r="AK106" s="38"/>
      <c r="AL106" s="38"/>
      <c r="AT106" s="37"/>
      <c r="AU106" s="38"/>
      <c r="AV106" s="38"/>
      <c r="BD106" s="37"/>
      <c r="BE106" s="38"/>
      <c r="BF106" s="38"/>
      <c r="BN106" s="37"/>
      <c r="BO106" s="38"/>
      <c r="BP106" s="38"/>
      <c r="BX106" s="41"/>
      <c r="BY106" s="38"/>
      <c r="BZ106" s="38"/>
      <c r="CH106" s="37"/>
      <c r="CI106" s="38"/>
      <c r="CJ106" s="38"/>
      <c r="CR106" s="37"/>
      <c r="CS106" s="38"/>
      <c r="CT106" s="38"/>
      <c r="DB106" s="37"/>
      <c r="DC106" s="38"/>
      <c r="DD106" s="38"/>
      <c r="DL106" s="41"/>
      <c r="DM106" s="38"/>
      <c r="DN106" s="38"/>
      <c r="DV106" s="37"/>
      <c r="DW106" s="38"/>
      <c r="DX106" s="38"/>
      <c r="EF106" s="37"/>
      <c r="EG106" s="38"/>
      <c r="EH106" s="38"/>
      <c r="EP106" s="37"/>
      <c r="EQ106" s="38"/>
      <c r="ER106" s="38"/>
      <c r="EZ106" s="41"/>
      <c r="FA106" s="38"/>
      <c r="FB106" s="38"/>
      <c r="FJ106" s="37"/>
      <c r="FK106" s="38"/>
      <c r="FL106" s="38"/>
      <c r="FT106" s="37"/>
      <c r="FU106" s="38"/>
      <c r="FV106" s="38"/>
      <c r="GD106" s="37"/>
      <c r="GE106" s="38"/>
      <c r="GF106" s="38"/>
      <c r="GN106" s="41"/>
      <c r="GO106" s="38"/>
      <c r="GP106" s="38"/>
      <c r="GX106" s="37"/>
      <c r="GY106" s="38"/>
      <c r="GZ106" s="38"/>
      <c r="HH106" s="37"/>
      <c r="HI106" s="38"/>
      <c r="HJ106" s="38"/>
      <c r="HR106" s="37"/>
      <c r="HS106" s="38"/>
      <c r="HT106" s="38"/>
      <c r="IB106" s="41"/>
      <c r="IC106" s="38"/>
      <c r="ID106" s="38"/>
      <c r="IL106" s="37"/>
      <c r="IM106" s="38"/>
      <c r="IN106" s="38"/>
      <c r="IV106" s="37"/>
      <c r="IW106" s="38"/>
      <c r="IX106" s="38"/>
      <c r="JF106" s="37"/>
      <c r="JG106" s="38"/>
      <c r="JH106" s="38"/>
    </row>
    <row r="107" spans="1:275" x14ac:dyDescent="0.2">
      <c r="A107" s="93"/>
      <c r="B107" s="35"/>
      <c r="C107" s="35"/>
      <c r="D107" s="35"/>
      <c r="E107" s="36"/>
      <c r="F107" s="37"/>
      <c r="G107" s="38"/>
      <c r="H107" s="38"/>
      <c r="P107" s="37"/>
      <c r="Q107" s="38"/>
      <c r="R107" s="38"/>
      <c r="Z107" s="37"/>
      <c r="AA107" s="38"/>
      <c r="AB107" s="38"/>
      <c r="AJ107" s="37"/>
      <c r="AK107" s="38"/>
      <c r="AL107" s="38"/>
      <c r="AT107" s="37"/>
      <c r="AU107" s="38"/>
      <c r="AV107" s="38"/>
      <c r="BD107" s="37"/>
      <c r="BE107" s="38"/>
      <c r="BF107" s="38"/>
      <c r="BN107" s="37"/>
      <c r="BO107" s="38"/>
      <c r="BP107" s="38"/>
      <c r="BX107" s="41"/>
      <c r="BY107" s="38"/>
      <c r="BZ107" s="38"/>
      <c r="CH107" s="37"/>
      <c r="CI107" s="38"/>
      <c r="CJ107" s="38"/>
      <c r="CR107" s="37"/>
      <c r="CS107" s="38"/>
      <c r="CT107" s="38"/>
      <c r="DB107" s="37"/>
      <c r="DC107" s="38"/>
      <c r="DD107" s="38"/>
      <c r="DL107" s="41"/>
      <c r="DM107" s="38"/>
      <c r="DN107" s="38"/>
      <c r="DV107" s="37"/>
      <c r="DW107" s="38"/>
      <c r="DX107" s="38"/>
      <c r="EF107" s="37"/>
      <c r="EG107" s="38"/>
      <c r="EH107" s="38"/>
      <c r="EP107" s="37"/>
      <c r="EQ107" s="38"/>
      <c r="ER107" s="38"/>
      <c r="EZ107" s="41"/>
      <c r="FA107" s="38"/>
      <c r="FB107" s="38"/>
      <c r="FJ107" s="37"/>
      <c r="FK107" s="38"/>
      <c r="FL107" s="38"/>
      <c r="FT107" s="37"/>
      <c r="FU107" s="38"/>
      <c r="FV107" s="38"/>
      <c r="GD107" s="37"/>
      <c r="GE107" s="38"/>
      <c r="GF107" s="38"/>
      <c r="GN107" s="41"/>
      <c r="GO107" s="38"/>
      <c r="GP107" s="38"/>
      <c r="GX107" s="37"/>
      <c r="GY107" s="38"/>
      <c r="GZ107" s="38"/>
      <c r="HH107" s="37"/>
      <c r="HI107" s="38"/>
      <c r="HJ107" s="38"/>
      <c r="HR107" s="37"/>
      <c r="HS107" s="38"/>
      <c r="HT107" s="38"/>
      <c r="IB107" s="41"/>
      <c r="IC107" s="38"/>
      <c r="ID107" s="38"/>
      <c r="IL107" s="37"/>
      <c r="IM107" s="38"/>
      <c r="IN107" s="38"/>
      <c r="IV107" s="37"/>
      <c r="IW107" s="38"/>
      <c r="IX107" s="38"/>
      <c r="JF107" s="37"/>
      <c r="JG107" s="38"/>
      <c r="JH107" s="38"/>
    </row>
    <row r="108" spans="1:275" x14ac:dyDescent="0.2">
      <c r="A108" s="93"/>
      <c r="B108" s="35"/>
      <c r="C108" s="35"/>
      <c r="D108" s="35"/>
      <c r="E108" s="36"/>
      <c r="F108" s="37"/>
      <c r="G108" s="38"/>
      <c r="H108" s="38"/>
      <c r="P108" s="37"/>
      <c r="Q108" s="38"/>
      <c r="R108" s="38"/>
      <c r="Z108" s="37"/>
      <c r="AA108" s="38"/>
      <c r="AB108" s="38"/>
      <c r="AJ108" s="37"/>
      <c r="AK108" s="38"/>
      <c r="AL108" s="38"/>
      <c r="AT108" s="37"/>
      <c r="AU108" s="38"/>
      <c r="AV108" s="38"/>
      <c r="BD108" s="37"/>
      <c r="BE108" s="38"/>
      <c r="BF108" s="38"/>
      <c r="BN108" s="37"/>
      <c r="BO108" s="38"/>
      <c r="BP108" s="38"/>
      <c r="BX108" s="41"/>
      <c r="BY108" s="38"/>
      <c r="BZ108" s="38"/>
      <c r="CH108" s="37"/>
      <c r="CI108" s="38"/>
      <c r="CJ108" s="38"/>
      <c r="CR108" s="37"/>
      <c r="CS108" s="38"/>
      <c r="CT108" s="38"/>
      <c r="DB108" s="37"/>
      <c r="DC108" s="38"/>
      <c r="DD108" s="38"/>
      <c r="DL108" s="41"/>
      <c r="DM108" s="38"/>
      <c r="DN108" s="38"/>
      <c r="DV108" s="37"/>
      <c r="DW108" s="38"/>
      <c r="DX108" s="38"/>
      <c r="EF108" s="37"/>
      <c r="EG108" s="38"/>
      <c r="EH108" s="38"/>
      <c r="EP108" s="37"/>
      <c r="EQ108" s="38"/>
      <c r="ER108" s="38"/>
      <c r="EZ108" s="41"/>
      <c r="FA108" s="38"/>
      <c r="FB108" s="38"/>
      <c r="FJ108" s="37"/>
      <c r="FK108" s="38"/>
      <c r="FL108" s="38"/>
      <c r="FT108" s="37"/>
      <c r="FU108" s="38"/>
      <c r="FV108" s="38"/>
      <c r="GD108" s="37"/>
      <c r="GE108" s="38"/>
      <c r="GF108" s="38"/>
      <c r="GN108" s="41"/>
      <c r="GO108" s="38"/>
      <c r="GP108" s="38"/>
      <c r="GX108" s="37"/>
      <c r="GY108" s="38"/>
      <c r="GZ108" s="38"/>
      <c r="HH108" s="37"/>
      <c r="HI108" s="38"/>
      <c r="HJ108" s="38"/>
      <c r="HR108" s="37"/>
      <c r="HS108" s="38"/>
      <c r="HT108" s="38"/>
      <c r="IB108" s="41"/>
      <c r="IC108" s="38"/>
      <c r="ID108" s="38"/>
      <c r="IL108" s="37"/>
      <c r="IM108" s="38"/>
      <c r="IN108" s="38"/>
      <c r="IV108" s="37"/>
      <c r="IW108" s="38"/>
      <c r="IX108" s="38"/>
      <c r="JF108" s="37"/>
      <c r="JG108" s="38"/>
      <c r="JH108" s="38"/>
    </row>
  </sheetData>
  <mergeCells count="153">
    <mergeCell ref="HH27:HK27"/>
    <mergeCell ref="HR27:HU27"/>
    <mergeCell ref="IB27:IE27"/>
    <mergeCell ref="IL27:IO27"/>
    <mergeCell ref="IV27:IY27"/>
    <mergeCell ref="JF27:JI27"/>
    <mergeCell ref="EZ27:FC27"/>
    <mergeCell ref="FJ27:FM27"/>
    <mergeCell ref="FT27:FW27"/>
    <mergeCell ref="GD27:GG27"/>
    <mergeCell ref="GN27:GQ27"/>
    <mergeCell ref="GX27:HA27"/>
    <mergeCell ref="CR27:CU27"/>
    <mergeCell ref="DB27:DE27"/>
    <mergeCell ref="DL27:DO27"/>
    <mergeCell ref="DV27:DY27"/>
    <mergeCell ref="EF27:EI27"/>
    <mergeCell ref="EP27:ES27"/>
    <mergeCell ref="JF26:JG26"/>
    <mergeCell ref="F27:I27"/>
    <mergeCell ref="P27:S27"/>
    <mergeCell ref="Z27:AC27"/>
    <mergeCell ref="AJ27:AM27"/>
    <mergeCell ref="AT27:AW27"/>
    <mergeCell ref="BD27:BG27"/>
    <mergeCell ref="BN27:BQ27"/>
    <mergeCell ref="BX27:CA27"/>
    <mergeCell ref="CH27:CK27"/>
    <mergeCell ref="DV26:DW26"/>
    <mergeCell ref="EF26:EG26"/>
    <mergeCell ref="EP26:EQ26"/>
    <mergeCell ref="EZ26:FA26"/>
    <mergeCell ref="FJ26:FK26"/>
    <mergeCell ref="FT26:FU26"/>
    <mergeCell ref="F26:G26"/>
    <mergeCell ref="P26:Q26"/>
    <mergeCell ref="ED25:ED26"/>
    <mergeCell ref="EF25:EG25"/>
    <mergeCell ref="EP25:EQ25"/>
    <mergeCell ref="EZ25:FA25"/>
    <mergeCell ref="FJ25:FK25"/>
    <mergeCell ref="FR25:FR26"/>
    <mergeCell ref="CH25:CI25"/>
    <mergeCell ref="CP25:CP26"/>
    <mergeCell ref="CR25:CS25"/>
    <mergeCell ref="DB25:DC25"/>
    <mergeCell ref="DL25:DM25"/>
    <mergeCell ref="DV25:DW25"/>
    <mergeCell ref="CH26:CI26"/>
    <mergeCell ref="CR26:CS26"/>
    <mergeCell ref="DB26:DC26"/>
    <mergeCell ref="JF25:JG25"/>
    <mergeCell ref="HR26:HS26"/>
    <mergeCell ref="IB26:IC26"/>
    <mergeCell ref="IL26:IM26"/>
    <mergeCell ref="IV26:IW26"/>
    <mergeCell ref="FT25:FU25"/>
    <mergeCell ref="GD25:GE25"/>
    <mergeCell ref="GN25:GO25"/>
    <mergeCell ref="GX25:GY25"/>
    <mergeCell ref="HF25:HF26"/>
    <mergeCell ref="HH25:HI25"/>
    <mergeCell ref="GD26:GE26"/>
    <mergeCell ref="GN26:GO26"/>
    <mergeCell ref="GX26:GY26"/>
    <mergeCell ref="HH26:HI26"/>
    <mergeCell ref="HR25:HS25"/>
    <mergeCell ref="IB25:IC25"/>
    <mergeCell ref="IL25:IM25"/>
    <mergeCell ref="IT25:IT26"/>
    <mergeCell ref="IV25:IW25"/>
    <mergeCell ref="GX13:HG13"/>
    <mergeCell ref="HH13:HQ13"/>
    <mergeCell ref="HR13:IA13"/>
    <mergeCell ref="IB13:IK13"/>
    <mergeCell ref="DV13:EE13"/>
    <mergeCell ref="EF13:EO13"/>
    <mergeCell ref="EP13:EY13"/>
    <mergeCell ref="EZ13:FI13"/>
    <mergeCell ref="FJ13:FS13"/>
    <mergeCell ref="FT13:GC13"/>
    <mergeCell ref="F25:G25"/>
    <mergeCell ref="N25:N26"/>
    <mergeCell ref="P25:Q25"/>
    <mergeCell ref="X25:X26"/>
    <mergeCell ref="Z25:AA25"/>
    <mergeCell ref="AH25:AH26"/>
    <mergeCell ref="AJ25:AK25"/>
    <mergeCell ref="GD13:GM13"/>
    <mergeCell ref="GN13:GW13"/>
    <mergeCell ref="BN13:BW13"/>
    <mergeCell ref="BX13:CG13"/>
    <mergeCell ref="DL26:DM26"/>
    <mergeCell ref="AR25:AR26"/>
    <mergeCell ref="AT25:AU25"/>
    <mergeCell ref="BB25:BB26"/>
    <mergeCell ref="BD25:BE25"/>
    <mergeCell ref="BN25:BO25"/>
    <mergeCell ref="BX25:BY25"/>
    <mergeCell ref="BN26:BO26"/>
    <mergeCell ref="BX26:BY26"/>
    <mergeCell ref="Z26:AA26"/>
    <mergeCell ref="AJ26:AK26"/>
    <mergeCell ref="AT26:AU26"/>
    <mergeCell ref="BD26:BE26"/>
    <mergeCell ref="DL13:DU13"/>
    <mergeCell ref="IB12:IK12"/>
    <mergeCell ref="IL12:IU12"/>
    <mergeCell ref="IV12:JE12"/>
    <mergeCell ref="JF12:JO12"/>
    <mergeCell ref="F13:O13"/>
    <mergeCell ref="P13:Y13"/>
    <mergeCell ref="Z13:AI13"/>
    <mergeCell ref="AJ13:AS13"/>
    <mergeCell ref="AT13:BC13"/>
    <mergeCell ref="BD13:BM13"/>
    <mergeCell ref="FT12:GC12"/>
    <mergeCell ref="GD12:GM12"/>
    <mergeCell ref="GN12:GW12"/>
    <mergeCell ref="GX12:HG12"/>
    <mergeCell ref="HH12:HQ12"/>
    <mergeCell ref="HR12:IA12"/>
    <mergeCell ref="DL12:DU12"/>
    <mergeCell ref="DV12:EE12"/>
    <mergeCell ref="EF12:EO12"/>
    <mergeCell ref="EP12:EY12"/>
    <mergeCell ref="IL13:IU13"/>
    <mergeCell ref="IV13:JE13"/>
    <mergeCell ref="JF13:JO13"/>
    <mergeCell ref="B3:C3"/>
    <mergeCell ref="B4:C4"/>
    <mergeCell ref="B5:C5"/>
    <mergeCell ref="B6:C6"/>
    <mergeCell ref="B7:C7"/>
    <mergeCell ref="B12:B13"/>
    <mergeCell ref="C12:C13"/>
    <mergeCell ref="EZ12:FI12"/>
    <mergeCell ref="FJ12:FS12"/>
    <mergeCell ref="BD12:BM12"/>
    <mergeCell ref="BN12:BW12"/>
    <mergeCell ref="BX12:CG12"/>
    <mergeCell ref="CH12:CQ12"/>
    <mergeCell ref="CR12:DA12"/>
    <mergeCell ref="DB12:DK12"/>
    <mergeCell ref="D12:D13"/>
    <mergeCell ref="F12:O12"/>
    <mergeCell ref="P12:Y12"/>
    <mergeCell ref="Z12:AI12"/>
    <mergeCell ref="AJ12:AS12"/>
    <mergeCell ref="AT12:BC12"/>
    <mergeCell ref="CH13:CQ13"/>
    <mergeCell ref="CR13:DA13"/>
    <mergeCell ref="DB13:DK13"/>
  </mergeCells>
  <conditionalFormatting sqref="I1:O2 I11:O11 G5:N10 G3:N3 I14:O24 J27:O27 I28:O28 I46:I47 I58:K59 I50:I57 J44:K45 I88:O89 I64:K66 I60:I63 J50:K54 I38:I43 I104:O108 I90:I102 Y27 X27:X41 X25:Y25 I25:M26 O25:O26 I29:K37 M29:O37 N44:O45 M50:O54 N58:O59 M64:O66 I72:K87 M72:O87 I103:L103 N103:O103">
    <cfRule type="cellIs" dxfId="448" priority="449" operator="equal">
      <formula>0</formula>
    </cfRule>
  </conditionalFormatting>
  <conditionalFormatting sqref="S1:W2 S11:W11 Q5:W10 Q3:W3 S14:W15 S28:W28 S22:W24 U20:W21 S58:V59 T29:W41 Y28:Y41 Y14:Y24 Y11 Y1:Y2 S103:W108 Y103:Y108 Y48:Y49 T48:V49 T54:V57 Y54:Y59 S19:W19 T16:W18">
    <cfRule type="cellIs" dxfId="447" priority="448" operator="equal">
      <formula>0</formula>
    </cfRule>
  </conditionalFormatting>
  <conditionalFormatting sqref="AC1:AG2 AC11:AG11 AA5:AG10 AA3:AG3 AC14:AG19 AC28:AG28 AC22:AG24 AE20:AG21 AC58:AF59 AD29:AG41 AI28:AI41 AI14:AI24 AI11 AI1:AI2 AC103:AG108 AI103:AI108 AI50:AI54 AD50:AF54 AI44:AI45 AD44:AF45 AI58:AI59">
    <cfRule type="cellIs" dxfId="446" priority="447" operator="equal">
      <formula>0</formula>
    </cfRule>
  </conditionalFormatting>
  <conditionalFormatting sqref="AM1:AQ2 AM11:AQ11 AK5:AQ10 AK3:AQ3 AM14:AQ15 AM28:AQ28 AM22:AQ24 AO20:AQ21 AM58:AQ59 AN29:AQ49 AS28:AS49 AS14:AS24 AS11 AS1:AS2 AM19:AQ19 AN16:AQ18 AM103:AQ108 AS103:AS108 AS54:AS59 AN54:AQ57">
    <cfRule type="cellIs" dxfId="445" priority="446" operator="equal">
      <formula>0</formula>
    </cfRule>
  </conditionalFormatting>
  <conditionalFormatting sqref="AW1:BA2 AW11:BA11 AU5:BA10 AU3:BA3 AW14:BA15 AW28:BA28 AW22:BA24 AY20:BA21 AW58:AZ59 AX29:BA54 BC28:BC54 BC14:BC24 BC11 BC1:BC2 AW19:BA19 AX16:BA18 AW103:BA108 BC103:BC108 BC58:BC59">
    <cfRule type="cellIs" dxfId="444" priority="445" operator="equal">
      <formula>0</formula>
    </cfRule>
  </conditionalFormatting>
  <conditionalFormatting sqref="BG1:BK2 BG11:BK11 BE5:BK10 BE3:BK3 BG14:BK15 BG28:BK28 BG22:BK24 BI20:BK21 BG58:BK59 BH29:BK57 BM28:BM59 BM14:BM24 BM11 BM1:BM2 BG19:BK19 BH16:BK18 BG103:BK108 BM103:BM108">
    <cfRule type="cellIs" dxfId="443" priority="444" operator="equal">
      <formula>0</formula>
    </cfRule>
  </conditionalFormatting>
  <conditionalFormatting sqref="BQ1:BU2 BQ11:BU11 BO5:BU10 BO3:BU3 BQ14:BU15 BQ28:BU28 BQ22:BU24 BS20:BU21 BQ58:BU59 BR29:BU57 BW28:BW59 BW14:BW24 BW11 BW1:BW2 BQ19:BU19 BR16:BU18 BQ103:BU108 BW103:BW108">
    <cfRule type="cellIs" dxfId="442" priority="443" operator="equal">
      <formula>0</formula>
    </cfRule>
  </conditionalFormatting>
  <conditionalFormatting sqref="CA1:CE2 CA11:CE11 BY5:CE10 BY3:CE3 CA14:CE15 CA28:CE28 CA22:CE24 CC20:CE21 CG14:CG24 CG11 CG1:CG2 CG28:CG59 CA19:CE19 CB16:CE18 CA58:CE59 CB29:CE57 CA103:CE108 CG103:CG108">
    <cfRule type="cellIs" dxfId="441" priority="442" operator="equal">
      <formula>0</formula>
    </cfRule>
  </conditionalFormatting>
  <conditionalFormatting sqref="CA84">
    <cfRule type="cellIs" dxfId="440" priority="392" operator="equal">
      <formula>0</formula>
    </cfRule>
  </conditionalFormatting>
  <conditionalFormatting sqref="S20:T21">
    <cfRule type="cellIs" dxfId="439" priority="441" operator="equal">
      <formula>0</formula>
    </cfRule>
  </conditionalFormatting>
  <conditionalFormatting sqref="AC20:AD21">
    <cfRule type="cellIs" dxfId="438" priority="440" operator="equal">
      <formula>0</formula>
    </cfRule>
  </conditionalFormatting>
  <conditionalFormatting sqref="AM20:AN21">
    <cfRule type="cellIs" dxfId="437" priority="439" operator="equal">
      <formula>0</formula>
    </cfRule>
  </conditionalFormatting>
  <conditionalFormatting sqref="AW20:AX21">
    <cfRule type="cellIs" dxfId="436" priority="438" operator="equal">
      <formula>0</formula>
    </cfRule>
  </conditionalFormatting>
  <conditionalFormatting sqref="BG20:BH21">
    <cfRule type="cellIs" dxfId="435" priority="437" operator="equal">
      <formula>0</formula>
    </cfRule>
  </conditionalFormatting>
  <conditionalFormatting sqref="BQ20:BR21">
    <cfRule type="cellIs" dxfId="434" priority="436" operator="equal">
      <formula>0</formula>
    </cfRule>
  </conditionalFormatting>
  <conditionalFormatting sqref="CA20:CB21">
    <cfRule type="cellIs" dxfId="433" priority="435" operator="equal">
      <formula>0</formula>
    </cfRule>
  </conditionalFormatting>
  <conditionalFormatting sqref="S43:S47">
    <cfRule type="cellIs" dxfId="432" priority="389" operator="equal">
      <formula>0</formula>
    </cfRule>
  </conditionalFormatting>
  <conditionalFormatting sqref="S29:S32 S48:S57 S39:S41">
    <cfRule type="cellIs" dxfId="431" priority="434" operator="equal">
      <formula>0</formula>
    </cfRule>
  </conditionalFormatting>
  <conditionalFormatting sqref="AC29:AC41 AC50:AC54 AC44:AC45">
    <cfRule type="cellIs" dxfId="430" priority="433" operator="equal">
      <formula>0</formula>
    </cfRule>
  </conditionalFormatting>
  <conditionalFormatting sqref="AM29:AM49 AM54:AM57">
    <cfRule type="cellIs" dxfId="429" priority="432" operator="equal">
      <formula>0</formula>
    </cfRule>
  </conditionalFormatting>
  <conditionalFormatting sqref="AW29:AW54">
    <cfRule type="cellIs" dxfId="428" priority="431" operator="equal">
      <formula>0</formula>
    </cfRule>
  </conditionalFormatting>
  <conditionalFormatting sqref="BG29:BG57">
    <cfRule type="cellIs" dxfId="427" priority="430" operator="equal">
      <formula>0</formula>
    </cfRule>
  </conditionalFormatting>
  <conditionalFormatting sqref="BQ29:BQ57">
    <cfRule type="cellIs" dxfId="426" priority="429" operator="equal">
      <formula>0</formula>
    </cfRule>
  </conditionalFormatting>
  <conditionalFormatting sqref="S25:W26 T27:W27">
    <cfRule type="cellIs" dxfId="425" priority="428" operator="equal">
      <formula>0</formula>
    </cfRule>
  </conditionalFormatting>
  <conditionalFormatting sqref="J60:L63 N60:O63">
    <cfRule type="cellIs" dxfId="424" priority="367" operator="equal">
      <formula>0</formula>
    </cfRule>
  </conditionalFormatting>
  <conditionalFormatting sqref="BG25:BK26 BH27:BK27 BM25:BM27">
    <cfRule type="cellIs" dxfId="423" priority="427" operator="equal">
      <formula>0</formula>
    </cfRule>
  </conditionalFormatting>
  <conditionalFormatting sqref="BQ25:BU26 BR27:BU27 BW25:BW27">
    <cfRule type="cellIs" dxfId="422" priority="426" operator="equal">
      <formula>0</formula>
    </cfRule>
  </conditionalFormatting>
  <conditionalFormatting sqref="X11 X1 X14:X24 X103:X108 X48:X49 X54:X59">
    <cfRule type="cellIs" dxfId="421" priority="425" operator="equal">
      <formula>0</formula>
    </cfRule>
  </conditionalFormatting>
  <conditionalFormatting sqref="AH11 AH1 AH14:AH24 AH103:AH108 AH50:AH54 AH44:AH45 AH58:AH59 AH28:AH41">
    <cfRule type="cellIs" dxfId="420" priority="424" operator="equal">
      <formula>0</formula>
    </cfRule>
  </conditionalFormatting>
  <conditionalFormatting sqref="AR11 AR1 AR14:AR24 AR103:AR108 AR54:AR59 AR28:AR49">
    <cfRule type="cellIs" dxfId="419" priority="423" operator="equal">
      <formula>0</formula>
    </cfRule>
  </conditionalFormatting>
  <conditionalFormatting sqref="BB11 BB1 BB14:BB24 BB103:BB108 BB58:BB59 BB28:BB54">
    <cfRule type="cellIs" dxfId="418" priority="422" operator="equal">
      <formula>0</formula>
    </cfRule>
  </conditionalFormatting>
  <conditionalFormatting sqref="BL11 BL1 BL14:BL59 BL103:BL108">
    <cfRule type="cellIs" dxfId="417" priority="421" operator="equal">
      <formula>0</formula>
    </cfRule>
  </conditionalFormatting>
  <conditionalFormatting sqref="BV11 BV1 BV14:BV59 BV103:BV108">
    <cfRule type="cellIs" dxfId="416" priority="420" operator="equal">
      <formula>0</formula>
    </cfRule>
  </conditionalFormatting>
  <conditionalFormatting sqref="CF11 CF1 CF14:CF24 CF28:CF59 CF103:CF108">
    <cfRule type="cellIs" dxfId="415" priority="419" operator="equal">
      <formula>0</formula>
    </cfRule>
  </conditionalFormatting>
  <conditionalFormatting sqref="CA25:CE26 CB27:CE27 CG25:CG27">
    <cfRule type="cellIs" dxfId="414" priority="418" operator="equal">
      <formula>0</formula>
    </cfRule>
  </conditionalFormatting>
  <conditionalFormatting sqref="CF25:CF27">
    <cfRule type="cellIs" dxfId="413" priority="417" operator="equal">
      <formula>0</formula>
    </cfRule>
  </conditionalFormatting>
  <conditionalFormatting sqref="AM16:AM18">
    <cfRule type="cellIs" dxfId="412" priority="416" operator="equal">
      <formula>0</formula>
    </cfRule>
  </conditionalFormatting>
  <conditionalFormatting sqref="BG16:BG18">
    <cfRule type="cellIs" dxfId="411" priority="415" operator="equal">
      <formula>0</formula>
    </cfRule>
  </conditionalFormatting>
  <conditionalFormatting sqref="CA16:CA18">
    <cfRule type="cellIs" dxfId="410" priority="414" operator="equal">
      <formula>0</formula>
    </cfRule>
  </conditionalFormatting>
  <conditionalFormatting sqref="AW16:AW18">
    <cfRule type="cellIs" dxfId="409" priority="413" operator="equal">
      <formula>0</formula>
    </cfRule>
  </conditionalFormatting>
  <conditionalFormatting sqref="BQ16:BQ18">
    <cfRule type="cellIs" dxfId="408" priority="412" operator="equal">
      <formula>0</formula>
    </cfRule>
  </conditionalFormatting>
  <conditionalFormatting sqref="T50:V53 X50:Y53">
    <cfRule type="cellIs" dxfId="407" priority="376" operator="equal">
      <formula>0</formula>
    </cfRule>
  </conditionalFormatting>
  <conditionalFormatting sqref="CA29:CA57">
    <cfRule type="cellIs" dxfId="406" priority="411" operator="equal">
      <formula>0</formula>
    </cfRule>
  </conditionalFormatting>
  <conditionalFormatting sqref="S60:S102">
    <cfRule type="cellIs" dxfId="405" priority="410" operator="equal">
      <formula>0</formula>
    </cfRule>
  </conditionalFormatting>
  <conditionalFormatting sqref="AC60:AC102">
    <cfRule type="cellIs" dxfId="404" priority="409" operator="equal">
      <formula>0</formula>
    </cfRule>
  </conditionalFormatting>
  <conditionalFormatting sqref="AM60:AM102">
    <cfRule type="cellIs" dxfId="403" priority="408" operator="equal">
      <formula>0</formula>
    </cfRule>
  </conditionalFormatting>
  <conditionalFormatting sqref="AW60:AW102">
    <cfRule type="cellIs" dxfId="402" priority="407" operator="equal">
      <formula>0</formula>
    </cfRule>
  </conditionalFormatting>
  <conditionalFormatting sqref="BG60:BG83 BG85:BG102">
    <cfRule type="cellIs" dxfId="401" priority="406" operator="equal">
      <formula>0</formula>
    </cfRule>
  </conditionalFormatting>
  <conditionalFormatting sqref="BQ60:BQ83 BQ85:BQ102">
    <cfRule type="cellIs" dxfId="400" priority="405" operator="equal">
      <formula>0</formula>
    </cfRule>
  </conditionalFormatting>
  <conditionalFormatting sqref="CA60:CA83 CA85:CA102">
    <cfRule type="cellIs" dxfId="399" priority="404" operator="equal">
      <formula>0</formula>
    </cfRule>
  </conditionalFormatting>
  <conditionalFormatting sqref="T60:V63 T67:V67 T69:V89 X69:Y89 X67:Y67 X60:Y63">
    <cfRule type="cellIs" dxfId="398" priority="403" operator="equal">
      <formula>0</formula>
    </cfRule>
  </conditionalFormatting>
  <conditionalFormatting sqref="AD64:AF66 AD68:AF68 AD72:AF89 AH72:AI89 AH68:AI68 AH64:AI66">
    <cfRule type="cellIs" dxfId="397" priority="402" operator="equal">
      <formula>0</formula>
    </cfRule>
  </conditionalFormatting>
  <conditionalFormatting sqref="AN60:AS63 AN67:AP67 AN69:AP71 AN78:AP83 AN85:AP89 AR85:AS89 AR78:AS83 AR69:AS71 AR67:AS67">
    <cfRule type="cellIs" dxfId="396" priority="401" operator="equal">
      <formula>0</formula>
    </cfRule>
  </conditionalFormatting>
  <conditionalFormatting sqref="AX64:AZ66 AX85:AZ89 AX80:AZ83 AX74:AZ75 AX68:AZ68 BB68:BC68 BB74:BC75 BB80:BC83 BB85:BC89 BB64:BC66">
    <cfRule type="cellIs" dxfId="395" priority="400" operator="equal">
      <formula>0</formula>
    </cfRule>
  </conditionalFormatting>
  <conditionalFormatting sqref="BH60:BM63 BH85:BJ89 BH67:BJ67 BH69:BJ71 BH78:BJ79 BL78:BM79 BL69:BM71 BL67:BM67 BL85:BM89">
    <cfRule type="cellIs" dxfId="394" priority="399" operator="equal">
      <formula>0</formula>
    </cfRule>
  </conditionalFormatting>
  <conditionalFormatting sqref="BR64:BT66 BR88:BT89 BR80:BT83 BR74:BT75 BR68:BT68 BV68:BW68 BV74:BW75 BV80:BW83 BV88:BW89 BV64:BW66">
    <cfRule type="cellIs" dxfId="393" priority="398" operator="equal">
      <formula>0</formula>
    </cfRule>
  </conditionalFormatting>
  <conditionalFormatting sqref="CB60:CG63 CB85:CD89 CB67:CD67 CB69:CD71 CB78:CD79 CF78:CG79 CF69:CG71 CF67:CG67 CF85:CG89">
    <cfRule type="cellIs" dxfId="392" priority="397" operator="equal">
      <formula>0</formula>
    </cfRule>
  </conditionalFormatting>
  <conditionalFormatting sqref="I67:I71">
    <cfRule type="cellIs" dxfId="391" priority="396" operator="equal">
      <formula>0</formula>
    </cfRule>
  </conditionalFormatting>
  <conditionalFormatting sqref="J67:K71 M67:O71">
    <cfRule type="cellIs" dxfId="390" priority="395" operator="equal">
      <formula>0</formula>
    </cfRule>
  </conditionalFormatting>
  <conditionalFormatting sqref="CB90:CD102 CF90:CG102">
    <cfRule type="cellIs" dxfId="389" priority="356" operator="equal">
      <formula>0</formula>
    </cfRule>
  </conditionalFormatting>
  <conditionalFormatting sqref="BG84">
    <cfRule type="cellIs" dxfId="388" priority="394" operator="equal">
      <formula>0</formula>
    </cfRule>
  </conditionalFormatting>
  <conditionalFormatting sqref="BQ84">
    <cfRule type="cellIs" dxfId="387" priority="393" operator="equal">
      <formula>0</formula>
    </cfRule>
  </conditionalFormatting>
  <conditionalFormatting sqref="AN50:AP53 AR50:AS53">
    <cfRule type="cellIs" dxfId="386" priority="350" operator="equal">
      <formula>0</formula>
    </cfRule>
  </conditionalFormatting>
  <conditionalFormatting sqref="AH27:AI27 AH25:AI25">
    <cfRule type="cellIs" dxfId="385" priority="354" operator="equal">
      <formula>0</formula>
    </cfRule>
  </conditionalFormatting>
  <conditionalFormatting sqref="I44:I45">
    <cfRule type="cellIs" dxfId="384" priority="391" operator="equal">
      <formula>0</formula>
    </cfRule>
  </conditionalFormatting>
  <conditionalFormatting sqref="I48:I49">
    <cfRule type="cellIs" dxfId="383" priority="390" operator="equal">
      <formula>0</formula>
    </cfRule>
  </conditionalFormatting>
  <conditionalFormatting sqref="T90:V102 X90:Y102">
    <cfRule type="cellIs" dxfId="382" priority="362" operator="equal">
      <formula>0</formula>
    </cfRule>
  </conditionalFormatting>
  <conditionalFormatting sqref="AD90:AF102 AH90:AI102">
    <cfRule type="cellIs" dxfId="381" priority="361" operator="equal">
      <formula>0</formula>
    </cfRule>
  </conditionalFormatting>
  <conditionalFormatting sqref="AN90:AP102 AR90:AS102">
    <cfRule type="cellIs" dxfId="380" priority="360" operator="equal">
      <formula>0</formula>
    </cfRule>
  </conditionalFormatting>
  <conditionalFormatting sqref="AX90:AZ102 BB90:BC102">
    <cfRule type="cellIs" dxfId="379" priority="359" operator="equal">
      <formula>0</formula>
    </cfRule>
  </conditionalFormatting>
  <conditionalFormatting sqref="BH90:BJ102 BL90:BM102">
    <cfRule type="cellIs" dxfId="378" priority="358" operator="equal">
      <formula>0</formula>
    </cfRule>
  </conditionalFormatting>
  <conditionalFormatting sqref="BR90:BT102 BV90:BW102">
    <cfRule type="cellIs" dxfId="377" priority="357" operator="equal">
      <formula>0</formula>
    </cfRule>
  </conditionalFormatting>
  <conditionalFormatting sqref="AC46:AC47">
    <cfRule type="cellIs" dxfId="376" priority="388" operator="equal">
      <formula>0</formula>
    </cfRule>
  </conditionalFormatting>
  <conditionalFormatting sqref="AC48:AC49">
    <cfRule type="cellIs" dxfId="375" priority="387" operator="equal">
      <formula>0</formula>
    </cfRule>
  </conditionalFormatting>
  <conditionalFormatting sqref="T42:V47 X42:Y47">
    <cfRule type="cellIs" dxfId="374" priority="377" operator="equal">
      <formula>0</formula>
    </cfRule>
  </conditionalFormatting>
  <conditionalFormatting sqref="AC42:AC43">
    <cfRule type="cellIs" dxfId="373" priority="386" operator="equal">
      <formula>0</formula>
    </cfRule>
  </conditionalFormatting>
  <conditionalFormatting sqref="T68:V68 X68:Y68">
    <cfRule type="cellIs" dxfId="372" priority="374" operator="equal">
      <formula>0</formula>
    </cfRule>
  </conditionalFormatting>
  <conditionalFormatting sqref="AC55">
    <cfRule type="cellIs" dxfId="371" priority="385" operator="equal">
      <formula>0</formula>
    </cfRule>
  </conditionalFormatting>
  <conditionalFormatting sqref="AD46:AF49 AH46:AI49">
    <cfRule type="cellIs" dxfId="370" priority="372" operator="equal">
      <formula>0</formula>
    </cfRule>
  </conditionalFormatting>
  <conditionalFormatting sqref="AC56">
    <cfRule type="cellIs" dxfId="369" priority="384" operator="equal">
      <formula>0</formula>
    </cfRule>
  </conditionalFormatting>
  <conditionalFormatting sqref="AD60:AF63 AH60:AI63">
    <cfRule type="cellIs" dxfId="368" priority="370" operator="equal">
      <formula>0</formula>
    </cfRule>
  </conditionalFormatting>
  <conditionalFormatting sqref="AD67:AF67 AH67:AI67">
    <cfRule type="cellIs" dxfId="367" priority="369" operator="equal">
      <formula>0</formula>
    </cfRule>
  </conditionalFormatting>
  <conditionalFormatting sqref="AC57">
    <cfRule type="cellIs" dxfId="366" priority="383" operator="equal">
      <formula>0</formula>
    </cfRule>
  </conditionalFormatting>
  <conditionalFormatting sqref="AW55">
    <cfRule type="cellIs" dxfId="365" priority="382" operator="equal">
      <formula>0</formula>
    </cfRule>
  </conditionalFormatting>
  <conditionalFormatting sqref="CB72:CD77 CF72:CG77">
    <cfRule type="cellIs" dxfId="364" priority="327" operator="equal">
      <formula>0</formula>
    </cfRule>
  </conditionalFormatting>
  <conditionalFormatting sqref="AW56">
    <cfRule type="cellIs" dxfId="363" priority="381" operator="equal">
      <formula>0</formula>
    </cfRule>
  </conditionalFormatting>
  <conditionalFormatting sqref="CB80:CD84 CF80:CG84">
    <cfRule type="cellIs" dxfId="362" priority="326" operator="equal">
      <formula>0</formula>
    </cfRule>
  </conditionalFormatting>
  <conditionalFormatting sqref="AW57">
    <cfRule type="cellIs" dxfId="361" priority="380" operator="equal">
      <formula>0</formula>
    </cfRule>
  </conditionalFormatting>
  <conditionalFormatting sqref="CK1:CO2 CK11:CO11 CI5:CO10 CI3:CO3 CK14:CO15 CK28:CO28 CK22:CO24 CM20:CO21 CK58:CO59 CL29:CO54 CQ28:CQ54 CQ14:CQ24 CQ11 CQ1:CQ2 CK19:CO19 CL16:CO18 CK103:CO108 CQ103:CQ108 CQ58:CQ59">
    <cfRule type="cellIs" dxfId="360" priority="324" operator="equal">
      <formula>0</formula>
    </cfRule>
  </conditionalFormatting>
  <conditionalFormatting sqref="AM50:AM53">
    <cfRule type="cellIs" dxfId="359" priority="379" operator="equal">
      <formula>0</formula>
    </cfRule>
  </conditionalFormatting>
  <conditionalFormatting sqref="S42">
    <cfRule type="cellIs" dxfId="358" priority="378" operator="equal">
      <formula>0</formula>
    </cfRule>
  </conditionalFormatting>
  <conditionalFormatting sqref="T64:V66 X64:Y66">
    <cfRule type="cellIs" dxfId="357" priority="375" operator="equal">
      <formula>0</formula>
    </cfRule>
  </conditionalFormatting>
  <conditionalFormatting sqref="AD42:AF43 AH42:AI43">
    <cfRule type="cellIs" dxfId="356" priority="373" operator="equal">
      <formula>0</formula>
    </cfRule>
  </conditionalFormatting>
  <conditionalFormatting sqref="AD55:AF57 AH55:AI57">
    <cfRule type="cellIs" dxfId="355" priority="371" operator="equal">
      <formula>0</formula>
    </cfRule>
  </conditionalFormatting>
  <conditionalFormatting sqref="AD69:AF71 AH69:AI71">
    <cfRule type="cellIs" dxfId="354" priority="368" operator="equal">
      <formula>0</formula>
    </cfRule>
  </conditionalFormatting>
  <conditionalFormatting sqref="J55:L57 N55:O57">
    <cfRule type="cellIs" dxfId="353" priority="366" operator="equal">
      <formula>0</formula>
    </cfRule>
  </conditionalFormatting>
  <conditionalFormatting sqref="J46:L49 N46:O49">
    <cfRule type="cellIs" dxfId="352" priority="365" operator="equal">
      <formula>0</formula>
    </cfRule>
  </conditionalFormatting>
  <conditionalFormatting sqref="J38:L43 N38:O43">
    <cfRule type="cellIs" dxfId="351" priority="364" operator="equal">
      <formula>0</formula>
    </cfRule>
  </conditionalFormatting>
  <conditionalFormatting sqref="J90:L102 N90:O102">
    <cfRule type="cellIs" dxfId="350" priority="363" operator="equal">
      <formula>0</formula>
    </cfRule>
  </conditionalFormatting>
  <conditionalFormatting sqref="N25">
    <cfRule type="cellIs" dxfId="349" priority="355" operator="equal">
      <formula>0</formula>
    </cfRule>
  </conditionalFormatting>
  <conditionalFormatting sqref="AC25:AG26 AD27:AG27">
    <cfRule type="cellIs" dxfId="348" priority="353" operator="equal">
      <formula>0</formula>
    </cfRule>
  </conditionalFormatting>
  <conditionalFormatting sqref="AR27:AS27 AR25:AS25">
    <cfRule type="cellIs" dxfId="347" priority="352" operator="equal">
      <formula>0</formula>
    </cfRule>
  </conditionalFormatting>
  <conditionalFormatting sqref="AM25:AQ26 AN27:AQ27">
    <cfRule type="cellIs" dxfId="346" priority="351" operator="equal">
      <formula>0</formula>
    </cfRule>
  </conditionalFormatting>
  <conditionalFormatting sqref="AN64:AP66 AR64:AS66">
    <cfRule type="cellIs" dxfId="345" priority="349" operator="equal">
      <formula>0</formula>
    </cfRule>
  </conditionalFormatting>
  <conditionalFormatting sqref="AN68:AP68 AR68:AS68">
    <cfRule type="cellIs" dxfId="344" priority="348" operator="equal">
      <formula>0</formula>
    </cfRule>
  </conditionalFormatting>
  <conditionalFormatting sqref="AN72:AP77 AR72:AS77">
    <cfRule type="cellIs" dxfId="343" priority="347" operator="equal">
      <formula>0</formula>
    </cfRule>
  </conditionalFormatting>
  <conditionalFormatting sqref="AN84:AP84 AR84:AS84">
    <cfRule type="cellIs" dxfId="342" priority="346" operator="equal">
      <formula>0</formula>
    </cfRule>
  </conditionalFormatting>
  <conditionalFormatting sqref="BB27:BC27 BB25:BC25">
    <cfRule type="cellIs" dxfId="341" priority="345" operator="equal">
      <formula>0</formula>
    </cfRule>
  </conditionalFormatting>
  <conditionalFormatting sqref="AW25:BA26 AX27:BA27">
    <cfRule type="cellIs" dxfId="340" priority="344" operator="equal">
      <formula>0</formula>
    </cfRule>
  </conditionalFormatting>
  <conditionalFormatting sqref="AX84:AZ84 BB84:BC84">
    <cfRule type="cellIs" dxfId="339" priority="343" operator="equal">
      <formula>0</formula>
    </cfRule>
  </conditionalFormatting>
  <conditionalFormatting sqref="AX76:AZ79 BB76:BC79">
    <cfRule type="cellIs" dxfId="338" priority="342" operator="equal">
      <formula>0</formula>
    </cfRule>
  </conditionalFormatting>
  <conditionalFormatting sqref="AX69:AZ73 BB69:BC73">
    <cfRule type="cellIs" dxfId="337" priority="341" operator="equal">
      <formula>0</formula>
    </cfRule>
  </conditionalFormatting>
  <conditionalFormatting sqref="AX67:AZ67 BB67:BC67">
    <cfRule type="cellIs" dxfId="336" priority="340" operator="equal">
      <formula>0</formula>
    </cfRule>
  </conditionalFormatting>
  <conditionalFormatting sqref="AX60:AZ63 BB60:BC63">
    <cfRule type="cellIs" dxfId="335" priority="339" operator="equal">
      <formula>0</formula>
    </cfRule>
  </conditionalFormatting>
  <conditionalFormatting sqref="BH64:BJ66 BL64:BM66">
    <cfRule type="cellIs" dxfId="334" priority="338" operator="equal">
      <formula>0</formula>
    </cfRule>
  </conditionalFormatting>
  <conditionalFormatting sqref="BH68:BJ68 BL68:BM68">
    <cfRule type="cellIs" dxfId="333" priority="337" operator="equal">
      <formula>0</formula>
    </cfRule>
  </conditionalFormatting>
  <conditionalFormatting sqref="BH72:BJ77 BL72:BM77">
    <cfRule type="cellIs" dxfId="332" priority="336" operator="equal">
      <formula>0</formula>
    </cfRule>
  </conditionalFormatting>
  <conditionalFormatting sqref="BH80:BJ84 BL80:BM84">
    <cfRule type="cellIs" dxfId="331" priority="335" operator="equal">
      <formula>0</formula>
    </cfRule>
  </conditionalFormatting>
  <conditionalFormatting sqref="BR84:BT87 BV84:BW87">
    <cfRule type="cellIs" dxfId="330" priority="334" operator="equal">
      <formula>0</formula>
    </cfRule>
  </conditionalFormatting>
  <conditionalFormatting sqref="BR76:BT79 BV76:BW79">
    <cfRule type="cellIs" dxfId="329" priority="333" operator="equal">
      <formula>0</formula>
    </cfRule>
  </conditionalFormatting>
  <conditionalFormatting sqref="BR69:BT73 BV69:BW73">
    <cfRule type="cellIs" dxfId="328" priority="332" operator="equal">
      <formula>0</formula>
    </cfRule>
  </conditionalFormatting>
  <conditionalFormatting sqref="BR67:BT67 BV67:BW67">
    <cfRule type="cellIs" dxfId="327" priority="331" operator="equal">
      <formula>0</formula>
    </cfRule>
  </conditionalFormatting>
  <conditionalFormatting sqref="BR60:BT63 BV60:BW63">
    <cfRule type="cellIs" dxfId="326" priority="330" operator="equal">
      <formula>0</formula>
    </cfRule>
  </conditionalFormatting>
  <conditionalFormatting sqref="CB64:CD66 CF64:CG66">
    <cfRule type="cellIs" dxfId="325" priority="329" operator="equal">
      <formula>0</formula>
    </cfRule>
  </conditionalFormatting>
  <conditionalFormatting sqref="CB68:CD68 CF68:CG68">
    <cfRule type="cellIs" dxfId="324" priority="328" operator="equal">
      <formula>0</formula>
    </cfRule>
  </conditionalFormatting>
  <conditionalFormatting sqref="AX55:AZ57 BB55:BC57">
    <cfRule type="cellIs" dxfId="323" priority="325" operator="equal">
      <formula>0</formula>
    </cfRule>
  </conditionalFormatting>
  <conditionalFormatting sqref="CU1:CY2 CU11:CY11 CS5:CY10 CS3:CY3 CU14:CY15 CU28:CY28 CU22:CY24 CW20:CY21 CU58:CY59 CV29:CY57 DA28:DA59 DA14:DA24 DA11 DA1:DA2 CU19:CY19 CV16:CY18 CU103:CY108 DA103:DA108">
    <cfRule type="cellIs" dxfId="322" priority="323" operator="equal">
      <formula>0</formula>
    </cfRule>
  </conditionalFormatting>
  <conditionalFormatting sqref="DE1:DI2 DE11:DI11 DC5:DI10 DC3:DI3 DE14:DI15 DE28:DI28 DE22:DI24 DG20:DI21 DE58:DI59 DF29:DI57 DK28:DK59 DK14:DK24 DK11 DK1:DK2 DE19:DI19 DF16:DI18 DE103:DI108 DK103:DK108">
    <cfRule type="cellIs" dxfId="321" priority="322" operator="equal">
      <formula>0</formula>
    </cfRule>
  </conditionalFormatting>
  <conditionalFormatting sqref="CK20:CL21">
    <cfRule type="cellIs" dxfId="320" priority="321" operator="equal">
      <formula>0</formula>
    </cfRule>
  </conditionalFormatting>
  <conditionalFormatting sqref="CU20:CV21">
    <cfRule type="cellIs" dxfId="319" priority="320" operator="equal">
      <formula>0</formula>
    </cfRule>
  </conditionalFormatting>
  <conditionalFormatting sqref="DE20:DF21">
    <cfRule type="cellIs" dxfId="318" priority="319" operator="equal">
      <formula>0</formula>
    </cfRule>
  </conditionalFormatting>
  <conditionalFormatting sqref="DE16:DE18">
    <cfRule type="cellIs" dxfId="317" priority="308" operator="equal">
      <formula>0</formula>
    </cfRule>
  </conditionalFormatting>
  <conditionalFormatting sqref="CK29:CK54">
    <cfRule type="cellIs" dxfId="316" priority="318" operator="equal">
      <formula>0</formula>
    </cfRule>
  </conditionalFormatting>
  <conditionalFormatting sqref="CU29:CU57">
    <cfRule type="cellIs" dxfId="315" priority="317" operator="equal">
      <formula>0</formula>
    </cfRule>
  </conditionalFormatting>
  <conditionalFormatting sqref="DE29:DE57">
    <cfRule type="cellIs" dxfId="314" priority="316" operator="equal">
      <formula>0</formula>
    </cfRule>
  </conditionalFormatting>
  <conditionalFormatting sqref="CU25:CY26 CV27:CY27 DA25:DA27">
    <cfRule type="cellIs" dxfId="313" priority="315" operator="equal">
      <formula>0</formula>
    </cfRule>
  </conditionalFormatting>
  <conditionalFormatting sqref="DE25:DI26 DF27:DI27 DK25:DK27">
    <cfRule type="cellIs" dxfId="312" priority="314" operator="equal">
      <formula>0</formula>
    </cfRule>
  </conditionalFormatting>
  <conditionalFormatting sqref="CP11 CP1 CP14:CP24 CP103:CP108 CP58:CP59 CP28:CP54">
    <cfRule type="cellIs" dxfId="311" priority="313" operator="equal">
      <formula>0</formula>
    </cfRule>
  </conditionalFormatting>
  <conditionalFormatting sqref="CZ11 CZ1 CZ14:CZ59 CZ103:CZ108">
    <cfRule type="cellIs" dxfId="310" priority="312" operator="equal">
      <formula>0</formula>
    </cfRule>
  </conditionalFormatting>
  <conditionalFormatting sqref="DJ11 DJ1 DJ14:DJ59 DJ103:DJ108">
    <cfRule type="cellIs" dxfId="309" priority="311" operator="equal">
      <formula>0</formula>
    </cfRule>
  </conditionalFormatting>
  <conditionalFormatting sqref="CU84">
    <cfRule type="cellIs" dxfId="308" priority="301" operator="equal">
      <formula>0</formula>
    </cfRule>
  </conditionalFormatting>
  <conditionalFormatting sqref="DE84">
    <cfRule type="cellIs" dxfId="307" priority="300" operator="equal">
      <formula>0</formula>
    </cfRule>
  </conditionalFormatting>
  <conditionalFormatting sqref="CU16:CU18">
    <cfRule type="cellIs" dxfId="306" priority="310" operator="equal">
      <formula>0</formula>
    </cfRule>
  </conditionalFormatting>
  <conditionalFormatting sqref="CK16:CK18">
    <cfRule type="cellIs" dxfId="305" priority="309" operator="equal">
      <formula>0</formula>
    </cfRule>
  </conditionalFormatting>
  <conditionalFormatting sqref="CL90:CN102 CP90:CQ102">
    <cfRule type="cellIs" dxfId="304" priority="299" operator="equal">
      <formula>0</formula>
    </cfRule>
  </conditionalFormatting>
  <conditionalFormatting sqref="CK60:CK84 CK88:CK102">
    <cfRule type="cellIs" dxfId="303" priority="307" operator="equal">
      <formula>0</formula>
    </cfRule>
  </conditionalFormatting>
  <conditionalFormatting sqref="CU60:CU83 CU85:CU102">
    <cfRule type="cellIs" dxfId="302" priority="306" operator="equal">
      <formula>0</formula>
    </cfRule>
  </conditionalFormatting>
  <conditionalFormatting sqref="DE60:DE83 DE85:DE102">
    <cfRule type="cellIs" dxfId="301" priority="305" operator="equal">
      <formula>0</formula>
    </cfRule>
  </conditionalFormatting>
  <conditionalFormatting sqref="CP27:CQ27 CP25:CQ25">
    <cfRule type="cellIs" dxfId="300" priority="296" operator="equal">
      <formula>0</formula>
    </cfRule>
  </conditionalFormatting>
  <conditionalFormatting sqref="CL64:CN66 CL88:CN89 CL80:CN83 CL74:CN75 CL68:CN68 CP68:CQ68 CP74:CQ75 CP80:CQ83 CP88:CQ89 CP64:CQ66">
    <cfRule type="cellIs" dxfId="299" priority="304" operator="equal">
      <formula>0</formula>
    </cfRule>
  </conditionalFormatting>
  <conditionalFormatting sqref="CV60:DA63 CV85:CX89 CV67:CX67 CV69:CX71 CV78:CX79 CZ78:DA79 CZ69:DA71 CZ67:DA67 CZ85:DA89">
    <cfRule type="cellIs" dxfId="298" priority="303" operator="equal">
      <formula>0</formula>
    </cfRule>
  </conditionalFormatting>
  <conditionalFormatting sqref="DF64:DH66 DF88:DH89 DF80:DH83 DF74:DH75 DF68:DH68 DJ68:DK68 DJ74:DK75 DJ80:DK83 DJ88:DK89 DJ64:DK66">
    <cfRule type="cellIs" dxfId="297" priority="302" operator="equal">
      <formula>0</formula>
    </cfRule>
  </conditionalFormatting>
  <conditionalFormatting sqref="CL69:CN73 CP69:CQ73">
    <cfRule type="cellIs" dxfId="296" priority="292" operator="equal">
      <formula>0</formula>
    </cfRule>
  </conditionalFormatting>
  <conditionalFormatting sqref="DF67:DH67 DJ67:DK67">
    <cfRule type="cellIs" dxfId="295" priority="282" operator="equal">
      <formula>0</formula>
    </cfRule>
  </conditionalFormatting>
  <conditionalFormatting sqref="CV64:CX66 CZ64:DA66">
    <cfRule type="cellIs" dxfId="294" priority="289" operator="equal">
      <formula>0</formula>
    </cfRule>
  </conditionalFormatting>
  <conditionalFormatting sqref="CV90:CX102 CZ90:DA102">
    <cfRule type="cellIs" dxfId="293" priority="298" operator="equal">
      <formula>0</formula>
    </cfRule>
  </conditionalFormatting>
  <conditionalFormatting sqref="DF90:DH102 DJ90:DK102">
    <cfRule type="cellIs" dxfId="292" priority="297" operator="equal">
      <formula>0</formula>
    </cfRule>
  </conditionalFormatting>
  <conditionalFormatting sqref="CK25:CO26 CL27:CO27">
    <cfRule type="cellIs" dxfId="291" priority="295" operator="equal">
      <formula>0</formula>
    </cfRule>
  </conditionalFormatting>
  <conditionalFormatting sqref="CL84:CN84 CP84:CQ84">
    <cfRule type="cellIs" dxfId="290" priority="294" operator="equal">
      <formula>0</formula>
    </cfRule>
  </conditionalFormatting>
  <conditionalFormatting sqref="CL76:CN79 CP76:CQ79">
    <cfRule type="cellIs" dxfId="289" priority="293" operator="equal">
      <formula>0</formula>
    </cfRule>
  </conditionalFormatting>
  <conditionalFormatting sqref="CL67:CN67 CP67:CQ67">
    <cfRule type="cellIs" dxfId="288" priority="291" operator="equal">
      <formula>0</formula>
    </cfRule>
  </conditionalFormatting>
  <conditionalFormatting sqref="CL60:CN63 CP60:CQ63">
    <cfRule type="cellIs" dxfId="287" priority="290" operator="equal">
      <formula>0</formula>
    </cfRule>
  </conditionalFormatting>
  <conditionalFormatting sqref="CV68:CX68 CZ68:DA68">
    <cfRule type="cellIs" dxfId="286" priority="288" operator="equal">
      <formula>0</formula>
    </cfRule>
  </conditionalFormatting>
  <conditionalFormatting sqref="CV72:CX77 CZ72:DA77">
    <cfRule type="cellIs" dxfId="285" priority="287" operator="equal">
      <formula>0</formula>
    </cfRule>
  </conditionalFormatting>
  <conditionalFormatting sqref="CV80:CX84 CZ80:DA84">
    <cfRule type="cellIs" dxfId="284" priority="286" operator="equal">
      <formula>0</formula>
    </cfRule>
  </conditionalFormatting>
  <conditionalFormatting sqref="DF84:DH87 DJ84:DK87">
    <cfRule type="cellIs" dxfId="283" priority="285" operator="equal">
      <formula>0</formula>
    </cfRule>
  </conditionalFormatting>
  <conditionalFormatting sqref="DF76:DH79 DJ76:DK79">
    <cfRule type="cellIs" dxfId="282" priority="284" operator="equal">
      <formula>0</formula>
    </cfRule>
  </conditionalFormatting>
  <conditionalFormatting sqref="DF69:DH73 DJ69:DK73">
    <cfRule type="cellIs" dxfId="281" priority="283" operator="equal">
      <formula>0</formula>
    </cfRule>
  </conditionalFormatting>
  <conditionalFormatting sqref="DF60:DH63 DJ60:DK63">
    <cfRule type="cellIs" dxfId="280" priority="281" operator="equal">
      <formula>0</formula>
    </cfRule>
  </conditionalFormatting>
  <conditionalFormatting sqref="CP55:CQ57">
    <cfRule type="cellIs" dxfId="279" priority="280" operator="equal">
      <formula>0</formula>
    </cfRule>
  </conditionalFormatting>
  <conditionalFormatting sqref="DO1:DS2 DO11:DS11 DM5:DS10 DM3:DS3 DO14:DS15 DO28:DS28 DO22:DS24 DQ20:DS21 DU14:DU24 DU11 DU1:DU2 DU28:DU59 DO19:DS19 DP16:DS18 DO58:DS59 DP29:DS57 DO103:DS108 DU103:DU108">
    <cfRule type="cellIs" dxfId="278" priority="279" operator="equal">
      <formula>0</formula>
    </cfRule>
  </conditionalFormatting>
  <conditionalFormatting sqref="DO84">
    <cfRule type="cellIs" dxfId="277" priority="270" operator="equal">
      <formula>0</formula>
    </cfRule>
  </conditionalFormatting>
  <conditionalFormatting sqref="DO20:DP21">
    <cfRule type="cellIs" dxfId="276" priority="278" operator="equal">
      <formula>0</formula>
    </cfRule>
  </conditionalFormatting>
  <conditionalFormatting sqref="DT11 DT1 DT14:DT24 DT28:DT59 DT103:DT108">
    <cfRule type="cellIs" dxfId="275" priority="277" operator="equal">
      <formula>0</formula>
    </cfRule>
  </conditionalFormatting>
  <conditionalFormatting sqref="DO25:DS26 DP27:DS27 DU25:DU27">
    <cfRule type="cellIs" dxfId="274" priority="276" operator="equal">
      <formula>0</formula>
    </cfRule>
  </conditionalFormatting>
  <conditionalFormatting sqref="DT25:DT27">
    <cfRule type="cellIs" dxfId="273" priority="275" operator="equal">
      <formula>0</formula>
    </cfRule>
  </conditionalFormatting>
  <conditionalFormatting sqref="DO16:DO18">
    <cfRule type="cellIs" dxfId="272" priority="274" operator="equal">
      <formula>0</formula>
    </cfRule>
  </conditionalFormatting>
  <conditionalFormatting sqref="DO29:DO57">
    <cfRule type="cellIs" dxfId="271" priority="273" operator="equal">
      <formula>0</formula>
    </cfRule>
  </conditionalFormatting>
  <conditionalFormatting sqref="DO60:DO83 DO85:DO102">
    <cfRule type="cellIs" dxfId="270" priority="272" operator="equal">
      <formula>0</formula>
    </cfRule>
  </conditionalFormatting>
  <conditionalFormatting sqref="DP60:DU63 DP85:DR89 DP67:DR67 DP69:DR71 DP78:DR79 DT78:DU79 DT69:DU71 DT67:DU67 DT85:DU89">
    <cfRule type="cellIs" dxfId="269" priority="271" operator="equal">
      <formula>0</formula>
    </cfRule>
  </conditionalFormatting>
  <conditionalFormatting sqref="DP90:DR102 DT90:DU102">
    <cfRule type="cellIs" dxfId="268" priority="269" operator="equal">
      <formula>0</formula>
    </cfRule>
  </conditionalFormatting>
  <conditionalFormatting sqref="DP72:DR77 DT72:DU77">
    <cfRule type="cellIs" dxfId="267" priority="266" operator="equal">
      <formula>0</formula>
    </cfRule>
  </conditionalFormatting>
  <conditionalFormatting sqref="DP80:DR84 DT80:DU84">
    <cfRule type="cellIs" dxfId="266" priority="265" operator="equal">
      <formula>0</formula>
    </cfRule>
  </conditionalFormatting>
  <conditionalFormatting sqref="DY1:EC2 DY11:EC11 DW5:EC10 DW3:EC3 DY14:EC15 DY28:EC28 DY22:EC24 EA20:EC21 DY58:EC59 DZ29:EC54 EE28:EE54 EE14:EE24 EE11 EE1:EE2 DY19:EC19 DZ16:EC18 DY103:EC108 EE103:EE108 EE58:EE59">
    <cfRule type="cellIs" dxfId="265" priority="264" operator="equal">
      <formula>0</formula>
    </cfRule>
  </conditionalFormatting>
  <conditionalFormatting sqref="DP64:DR66 DT64:DU66">
    <cfRule type="cellIs" dxfId="264" priority="268" operator="equal">
      <formula>0</formula>
    </cfRule>
  </conditionalFormatting>
  <conditionalFormatting sqref="DP68:DR68 DT68:DU68">
    <cfRule type="cellIs" dxfId="263" priority="267" operator="equal">
      <formula>0</formula>
    </cfRule>
  </conditionalFormatting>
  <conditionalFormatting sqref="EI1:EM2 EI11:EM11 EG5:EM10 EG3:EM3 EI14:EM15 EI28:EM28 EI22:EM24 EK20:EM21 EI58:EM59 EJ29:EM57 EO28:EO59 EO14:EO24 EO11 EO1:EO2 EI19:EM19 EJ16:EM18 EI103:EM108 EO103:EO108">
    <cfRule type="cellIs" dxfId="262" priority="263" operator="equal">
      <formula>0</formula>
    </cfRule>
  </conditionalFormatting>
  <conditionalFormatting sqref="ES1:EW2 ES11:EW11 EQ5:EW10 EQ3:EW3 ES14:EW15 ES28:EW28 ES22:EW24 EU20:EW21 ES58:EW59 ET29:EW57 EY28:EY59 EY14:EY24 EY11 EY1:EY2 ES19:EW19 ET16:EW18 ES103:EW108 EY103:EY108">
    <cfRule type="cellIs" dxfId="261" priority="262" operator="equal">
      <formula>0</formula>
    </cfRule>
  </conditionalFormatting>
  <conditionalFormatting sqref="DY20:DZ21">
    <cfRule type="cellIs" dxfId="260" priority="261" operator="equal">
      <formula>0</formula>
    </cfRule>
  </conditionalFormatting>
  <conditionalFormatting sqref="EI20:EJ21">
    <cfRule type="cellIs" dxfId="259" priority="260" operator="equal">
      <formula>0</formula>
    </cfRule>
  </conditionalFormatting>
  <conditionalFormatting sqref="ES20:ET21">
    <cfRule type="cellIs" dxfId="258" priority="259" operator="equal">
      <formula>0</formula>
    </cfRule>
  </conditionalFormatting>
  <conditionalFormatting sqref="ES16:ES18">
    <cfRule type="cellIs" dxfId="257" priority="248" operator="equal">
      <formula>0</formula>
    </cfRule>
  </conditionalFormatting>
  <conditionalFormatting sqref="DY29:DY54">
    <cfRule type="cellIs" dxfId="256" priority="258" operator="equal">
      <formula>0</formula>
    </cfRule>
  </conditionalFormatting>
  <conditionalFormatting sqref="EI29:EI57">
    <cfRule type="cellIs" dxfId="255" priority="257" operator="equal">
      <formula>0</formula>
    </cfRule>
  </conditionalFormatting>
  <conditionalFormatting sqref="ES29:ES57">
    <cfRule type="cellIs" dxfId="254" priority="256" operator="equal">
      <formula>0</formula>
    </cfRule>
  </conditionalFormatting>
  <conditionalFormatting sqref="EI25:EM26 EJ27:EM27 EO25:EO27">
    <cfRule type="cellIs" dxfId="253" priority="255" operator="equal">
      <formula>0</formula>
    </cfRule>
  </conditionalFormatting>
  <conditionalFormatting sqref="ES25:EW26 ET27:EW27 EY25:EY27">
    <cfRule type="cellIs" dxfId="252" priority="254" operator="equal">
      <formula>0</formula>
    </cfRule>
  </conditionalFormatting>
  <conditionalFormatting sqref="ED11 ED1 ED14:ED24 ED103:ED108 ED58:ED59 ED28:ED54">
    <cfRule type="cellIs" dxfId="251" priority="253" operator="equal">
      <formula>0</formula>
    </cfRule>
  </conditionalFormatting>
  <conditionalFormatting sqref="EN11 EN1 EN14:EN59 EN103:EN108">
    <cfRule type="cellIs" dxfId="250" priority="252" operator="equal">
      <formula>0</formula>
    </cfRule>
  </conditionalFormatting>
  <conditionalFormatting sqref="EX11 EX1 EX14:EX59 EX103:EX108">
    <cfRule type="cellIs" dxfId="249" priority="251" operator="equal">
      <formula>0</formula>
    </cfRule>
  </conditionalFormatting>
  <conditionalFormatting sqref="EI84">
    <cfRule type="cellIs" dxfId="248" priority="241" operator="equal">
      <formula>0</formula>
    </cfRule>
  </conditionalFormatting>
  <conditionalFormatting sqref="ES84">
    <cfRule type="cellIs" dxfId="247" priority="240" operator="equal">
      <formula>0</formula>
    </cfRule>
  </conditionalFormatting>
  <conditionalFormatting sqref="EI16:EI18">
    <cfRule type="cellIs" dxfId="246" priority="250" operator="equal">
      <formula>0</formula>
    </cfRule>
  </conditionalFormatting>
  <conditionalFormatting sqref="DY16:DY18">
    <cfRule type="cellIs" dxfId="245" priority="249" operator="equal">
      <formula>0</formula>
    </cfRule>
  </conditionalFormatting>
  <conditionalFormatting sqref="DZ90:EB102 ED90:EE102">
    <cfRule type="cellIs" dxfId="244" priority="239" operator="equal">
      <formula>0</formula>
    </cfRule>
  </conditionalFormatting>
  <conditionalFormatting sqref="DY60:DY84 DY88:DY102">
    <cfRule type="cellIs" dxfId="243" priority="247" operator="equal">
      <formula>0</formula>
    </cfRule>
  </conditionalFormatting>
  <conditionalFormatting sqref="EI60:EI83 EI85:EI102">
    <cfRule type="cellIs" dxfId="242" priority="246" operator="equal">
      <formula>0</formula>
    </cfRule>
  </conditionalFormatting>
  <conditionalFormatting sqref="ES60:ES83 ES85:ES102">
    <cfRule type="cellIs" dxfId="241" priority="245" operator="equal">
      <formula>0</formula>
    </cfRule>
  </conditionalFormatting>
  <conditionalFormatting sqref="ED27:EE27 ED25:EE25">
    <cfRule type="cellIs" dxfId="240" priority="236" operator="equal">
      <formula>0</formula>
    </cfRule>
  </conditionalFormatting>
  <conditionalFormatting sqref="DZ64:EB66 DZ88:EB89 DZ80:EB83 DZ74:EB75 DZ68:EB68 ED68:EE68 ED74:EE75 ED80:EE83 ED88:EE89 ED64:EE66">
    <cfRule type="cellIs" dxfId="239" priority="244" operator="equal">
      <formula>0</formula>
    </cfRule>
  </conditionalFormatting>
  <conditionalFormatting sqref="EJ60:EO63 EJ85:EL89 EJ67:EL67 EJ69:EL71 EJ78:EL79 EN78:EO79 EN69:EO71 EN67:EO67 EN85:EO89">
    <cfRule type="cellIs" dxfId="238" priority="243" operator="equal">
      <formula>0</formula>
    </cfRule>
  </conditionalFormatting>
  <conditionalFormatting sqref="ET64:EV66 ET88:EV89 ET80:EV83 ET74:EV75 ET68:EV68 EX68:EY68 EX74:EY75 EX80:EY83 EX88:EY89 EX64:EY66">
    <cfRule type="cellIs" dxfId="237" priority="242" operator="equal">
      <formula>0</formula>
    </cfRule>
  </conditionalFormatting>
  <conditionalFormatting sqref="DZ69:EB73 ED69:EE73">
    <cfRule type="cellIs" dxfId="236" priority="232" operator="equal">
      <formula>0</formula>
    </cfRule>
  </conditionalFormatting>
  <conditionalFormatting sqref="ET67:EV67 EX67:EY67">
    <cfRule type="cellIs" dxfId="235" priority="222" operator="equal">
      <formula>0</formula>
    </cfRule>
  </conditionalFormatting>
  <conditionalFormatting sqref="EJ64:EL66 EN64:EO66">
    <cfRule type="cellIs" dxfId="234" priority="229" operator="equal">
      <formula>0</formula>
    </cfRule>
  </conditionalFormatting>
  <conditionalFormatting sqref="EJ90:EL102 EN90:EO102">
    <cfRule type="cellIs" dxfId="233" priority="238" operator="equal">
      <formula>0</formula>
    </cfRule>
  </conditionalFormatting>
  <conditionalFormatting sqref="ET90:EV102 EX90:EY102">
    <cfRule type="cellIs" dxfId="232" priority="237" operator="equal">
      <formula>0</formula>
    </cfRule>
  </conditionalFormatting>
  <conditionalFormatting sqref="DY25:EC26 DZ27:EC27">
    <cfRule type="cellIs" dxfId="231" priority="235" operator="equal">
      <formula>0</formula>
    </cfRule>
  </conditionalFormatting>
  <conditionalFormatting sqref="DZ84:EB84 ED84:EE84">
    <cfRule type="cellIs" dxfId="230" priority="234" operator="equal">
      <formula>0</formula>
    </cfRule>
  </conditionalFormatting>
  <conditionalFormatting sqref="DZ76:EB79 ED76:EE79">
    <cfRule type="cellIs" dxfId="229" priority="233" operator="equal">
      <formula>0</formula>
    </cfRule>
  </conditionalFormatting>
  <conditionalFormatting sqref="DZ67:EB67 ED67:EE67">
    <cfRule type="cellIs" dxfId="228" priority="231" operator="equal">
      <formula>0</formula>
    </cfRule>
  </conditionalFormatting>
  <conditionalFormatting sqref="DZ60:EB63 ED60:EE63">
    <cfRule type="cellIs" dxfId="227" priority="230" operator="equal">
      <formula>0</formula>
    </cfRule>
  </conditionalFormatting>
  <conditionalFormatting sqref="EJ68:EL68 EN68:EO68">
    <cfRule type="cellIs" dxfId="226" priority="228" operator="equal">
      <formula>0</formula>
    </cfRule>
  </conditionalFormatting>
  <conditionalFormatting sqref="EJ72:EL77 EN72:EO77">
    <cfRule type="cellIs" dxfId="225" priority="227" operator="equal">
      <formula>0</formula>
    </cfRule>
  </conditionalFormatting>
  <conditionalFormatting sqref="EJ80:EL84 EN80:EO84">
    <cfRule type="cellIs" dxfId="224" priority="226" operator="equal">
      <formula>0</formula>
    </cfRule>
  </conditionalFormatting>
  <conditionalFormatting sqref="ET84:EV87 EX84:EY87">
    <cfRule type="cellIs" dxfId="223" priority="225" operator="equal">
      <formula>0</formula>
    </cfRule>
  </conditionalFormatting>
  <conditionalFormatting sqref="ET76:EV79 EX76:EY79">
    <cfRule type="cellIs" dxfId="222" priority="224" operator="equal">
      <formula>0</formula>
    </cfRule>
  </conditionalFormatting>
  <conditionalFormatting sqref="ET69:EV73 EX69:EY73">
    <cfRule type="cellIs" dxfId="221" priority="223" operator="equal">
      <formula>0</formula>
    </cfRule>
  </conditionalFormatting>
  <conditionalFormatting sqref="ET60:EV63 EX60:EY63">
    <cfRule type="cellIs" dxfId="220" priority="221" operator="equal">
      <formula>0</formula>
    </cfRule>
  </conditionalFormatting>
  <conditionalFormatting sqref="EC55:EE57">
    <cfRule type="cellIs" dxfId="219" priority="220" operator="equal">
      <formula>0</formula>
    </cfRule>
  </conditionalFormatting>
  <conditionalFormatting sqref="FC1:FG2 FC11:FG11 FA5:FG10 FA3:FG3 FC14:FG15 FC28:FG28 FC22:FG24 FE20:FG21 FI14:FI24 FI11 FI1:FI2 FI28:FI59 FC19:FG19 FD16:FG18 FC58:FG59 FD29:FG57 FC103:FG108 FI103:FI108">
    <cfRule type="cellIs" dxfId="218" priority="219" operator="equal">
      <formula>0</formula>
    </cfRule>
  </conditionalFormatting>
  <conditionalFormatting sqref="FC84">
    <cfRule type="cellIs" dxfId="217" priority="210" operator="equal">
      <formula>0</formula>
    </cfRule>
  </conditionalFormatting>
  <conditionalFormatting sqref="FC20:FD21">
    <cfRule type="cellIs" dxfId="216" priority="218" operator="equal">
      <formula>0</formula>
    </cfRule>
  </conditionalFormatting>
  <conditionalFormatting sqref="FH11 FH1 FH14:FH24 FH28:FH59 FH103:FH108">
    <cfRule type="cellIs" dxfId="215" priority="217" operator="equal">
      <formula>0</formula>
    </cfRule>
  </conditionalFormatting>
  <conditionalFormatting sqref="FC25:FG26 FD27:FG27 FI25:FI27">
    <cfRule type="cellIs" dxfId="214" priority="216" operator="equal">
      <formula>0</formula>
    </cfRule>
  </conditionalFormatting>
  <conditionalFormatting sqref="FH25:FH27">
    <cfRule type="cellIs" dxfId="213" priority="215" operator="equal">
      <formula>0</formula>
    </cfRule>
  </conditionalFormatting>
  <conditionalFormatting sqref="FC16:FC18">
    <cfRule type="cellIs" dxfId="212" priority="214" operator="equal">
      <formula>0</formula>
    </cfRule>
  </conditionalFormatting>
  <conditionalFormatting sqref="FC29:FC57">
    <cfRule type="cellIs" dxfId="211" priority="213" operator="equal">
      <formula>0</formula>
    </cfRule>
  </conditionalFormatting>
  <conditionalFormatting sqref="FC60:FC83 FC85:FC102">
    <cfRule type="cellIs" dxfId="210" priority="212" operator="equal">
      <formula>0</formula>
    </cfRule>
  </conditionalFormatting>
  <conditionalFormatting sqref="FD60:FI63 FD85:FF89 FD67:FF67 FD69:FF71 FD78:FF79 FH78:FI79 FH69:FI71 FH67:FI67 FH85:FI89">
    <cfRule type="cellIs" dxfId="209" priority="211" operator="equal">
      <formula>0</formula>
    </cfRule>
  </conditionalFormatting>
  <conditionalFormatting sqref="FD90:FF102 FH90:FI102">
    <cfRule type="cellIs" dxfId="208" priority="209" operator="equal">
      <formula>0</formula>
    </cfRule>
  </conditionalFormatting>
  <conditionalFormatting sqref="FD72:FF77 FH72:FI77">
    <cfRule type="cellIs" dxfId="207" priority="206" operator="equal">
      <formula>0</formula>
    </cfRule>
  </conditionalFormatting>
  <conditionalFormatting sqref="FD80:FF84 FH80:FI84">
    <cfRule type="cellIs" dxfId="206" priority="205" operator="equal">
      <formula>0</formula>
    </cfRule>
  </conditionalFormatting>
  <conditionalFormatting sqref="FM1:FQ2 FM11:FQ11 FK5:FQ10 FK3:FQ3 FM14:FQ15 FM28:FQ28 FM22:FQ24 FO20:FQ21 FM58:FQ59 FN29:FQ54 FS28:FS54 FS14:FS24 FS11 FS1:FS2 FM19:FQ19 FN16:FQ18 FM103:FQ108 FS103:FS108 FS58:FS59">
    <cfRule type="cellIs" dxfId="205" priority="204" operator="equal">
      <formula>0</formula>
    </cfRule>
  </conditionalFormatting>
  <conditionalFormatting sqref="FD64:FF66 FH64:FI66">
    <cfRule type="cellIs" dxfId="204" priority="208" operator="equal">
      <formula>0</formula>
    </cfRule>
  </conditionalFormatting>
  <conditionalFormatting sqref="FD68:FF68 FH68:FI68">
    <cfRule type="cellIs" dxfId="203" priority="207" operator="equal">
      <formula>0</formula>
    </cfRule>
  </conditionalFormatting>
  <conditionalFormatting sqref="FW1:GA2 FW11:GA11 FU5:GA10 FU3:GA3 FW14:GA15 FW28:GA28 FW22:GA24 FY20:GA21 FW58:GA59 FX29:GA57 GC28:GC59 GC14:GC24 GC11 GC1:GC2 FW19:GA19 FX16:GA18 FW103:GA108 GC103:GC108">
    <cfRule type="cellIs" dxfId="202" priority="203" operator="equal">
      <formula>0</formula>
    </cfRule>
  </conditionalFormatting>
  <conditionalFormatting sqref="GG1:GK2 GG11:GK11 GE5:GK10 GE3:GK3 GG14:GK15 GG28:GK28 GG22:GK24 GI20:GK21 GG58:GK59 GH29:GK57 GM28:GM59 GM14:GM24 GM11 GM1:GM2 GG19:GK19 GH16:GK18 GG103:GK108 GM103:GM108">
    <cfRule type="cellIs" dxfId="201" priority="202" operator="equal">
      <formula>0</formula>
    </cfRule>
  </conditionalFormatting>
  <conditionalFormatting sqref="FM20:FN21">
    <cfRule type="cellIs" dxfId="200" priority="201" operator="equal">
      <formula>0</formula>
    </cfRule>
  </conditionalFormatting>
  <conditionalFormatting sqref="FW20:FX21">
    <cfRule type="cellIs" dxfId="199" priority="200" operator="equal">
      <formula>0</formula>
    </cfRule>
  </conditionalFormatting>
  <conditionalFormatting sqref="GG20:GH21">
    <cfRule type="cellIs" dxfId="198" priority="199" operator="equal">
      <formula>0</formula>
    </cfRule>
  </conditionalFormatting>
  <conditionalFormatting sqref="GG16:GG18">
    <cfRule type="cellIs" dxfId="197" priority="188" operator="equal">
      <formula>0</formula>
    </cfRule>
  </conditionalFormatting>
  <conditionalFormatting sqref="FM29:FM54">
    <cfRule type="cellIs" dxfId="196" priority="198" operator="equal">
      <formula>0</formula>
    </cfRule>
  </conditionalFormatting>
  <conditionalFormatting sqref="FW29:FW57">
    <cfRule type="cellIs" dxfId="195" priority="197" operator="equal">
      <formula>0</formula>
    </cfRule>
  </conditionalFormatting>
  <conditionalFormatting sqref="GG29:GG57">
    <cfRule type="cellIs" dxfId="194" priority="196" operator="equal">
      <formula>0</formula>
    </cfRule>
  </conditionalFormatting>
  <conditionalFormatting sqref="FW25:GA26 FX27:GA27 GC25:GC27">
    <cfRule type="cellIs" dxfId="193" priority="195" operator="equal">
      <formula>0</formula>
    </cfRule>
  </conditionalFormatting>
  <conditionalFormatting sqref="GG25:GK26 GH27:GK27 GM25:GM27">
    <cfRule type="cellIs" dxfId="192" priority="194" operator="equal">
      <formula>0</formula>
    </cfRule>
  </conditionalFormatting>
  <conditionalFormatting sqref="FR11 FR1 FR14:FR24 FR103:FR108 FR58:FR59 FR28:FR54">
    <cfRule type="cellIs" dxfId="191" priority="193" operator="equal">
      <formula>0</formula>
    </cfRule>
  </conditionalFormatting>
  <conditionalFormatting sqref="GB11 GB1 GB14:GB59 GB103:GB108">
    <cfRule type="cellIs" dxfId="190" priority="192" operator="equal">
      <formula>0</formula>
    </cfRule>
  </conditionalFormatting>
  <conditionalFormatting sqref="GL11 GL1 GL14:GL59 GL103:GL108">
    <cfRule type="cellIs" dxfId="189" priority="191" operator="equal">
      <formula>0</formula>
    </cfRule>
  </conditionalFormatting>
  <conditionalFormatting sqref="FW84">
    <cfRule type="cellIs" dxfId="188" priority="181" operator="equal">
      <formula>0</formula>
    </cfRule>
  </conditionalFormatting>
  <conditionalFormatting sqref="GG84">
    <cfRule type="cellIs" dxfId="187" priority="180" operator="equal">
      <formula>0</formula>
    </cfRule>
  </conditionalFormatting>
  <conditionalFormatting sqref="FW16:FW18">
    <cfRule type="cellIs" dxfId="186" priority="190" operator="equal">
      <formula>0</formula>
    </cfRule>
  </conditionalFormatting>
  <conditionalFormatting sqref="FM16:FM18">
    <cfRule type="cellIs" dxfId="185" priority="189" operator="equal">
      <formula>0</formula>
    </cfRule>
  </conditionalFormatting>
  <conditionalFormatting sqref="FN90:FP102 FR90:FS102">
    <cfRule type="cellIs" dxfId="184" priority="179" operator="equal">
      <formula>0</formula>
    </cfRule>
  </conditionalFormatting>
  <conditionalFormatting sqref="FM60:FM84 FM88:FM102">
    <cfRule type="cellIs" dxfId="183" priority="187" operator="equal">
      <formula>0</formula>
    </cfRule>
  </conditionalFormatting>
  <conditionalFormatting sqref="FW60:FW83 FW85:FW102">
    <cfRule type="cellIs" dxfId="182" priority="186" operator="equal">
      <formula>0</formula>
    </cfRule>
  </conditionalFormatting>
  <conditionalFormatting sqref="GG60:GG83 GG85:GG102">
    <cfRule type="cellIs" dxfId="181" priority="185" operator="equal">
      <formula>0</formula>
    </cfRule>
  </conditionalFormatting>
  <conditionalFormatting sqref="FR27:FS27 FR25:FS25">
    <cfRule type="cellIs" dxfId="180" priority="176" operator="equal">
      <formula>0</formula>
    </cfRule>
  </conditionalFormatting>
  <conditionalFormatting sqref="FN64:FP66 FN88:FP89 FN80:FP83 FN74:FP75 FN68:FP68 FR68:FS68 FR74:FS75 FR80:FS83 FR88:FS89 FR64:FS66">
    <cfRule type="cellIs" dxfId="179" priority="184" operator="equal">
      <formula>0</formula>
    </cfRule>
  </conditionalFormatting>
  <conditionalFormatting sqref="FX60:GC63 FX85:FZ89 FX67:FZ67 FX69:FZ71 FX78:FZ79 GB78:GC79 GB69:GC71 GB67:GC67 GB85:GC89">
    <cfRule type="cellIs" dxfId="178" priority="183" operator="equal">
      <formula>0</formula>
    </cfRule>
  </conditionalFormatting>
  <conditionalFormatting sqref="GH64:GJ66 GH88:GJ89 GH80:GJ83 GH74:GJ75 GH68:GJ68 GL68:GM68 GL74:GM75 GL80:GM83 GL88:GM89 GL64:GM66">
    <cfRule type="cellIs" dxfId="177" priority="182" operator="equal">
      <formula>0</formula>
    </cfRule>
  </conditionalFormatting>
  <conditionalFormatting sqref="FN69:FP73 FR69:FS73">
    <cfRule type="cellIs" dxfId="176" priority="172" operator="equal">
      <formula>0</formula>
    </cfRule>
  </conditionalFormatting>
  <conditionalFormatting sqref="GH67:GJ67 GL67:GM67">
    <cfRule type="cellIs" dxfId="175" priority="162" operator="equal">
      <formula>0</formula>
    </cfRule>
  </conditionalFormatting>
  <conditionalFormatting sqref="FX64:FZ66 GB64:GC66">
    <cfRule type="cellIs" dxfId="174" priority="169" operator="equal">
      <formula>0</formula>
    </cfRule>
  </conditionalFormatting>
  <conditionalFormatting sqref="FX90:FZ102 GB90:GC102">
    <cfRule type="cellIs" dxfId="173" priority="178" operator="equal">
      <formula>0</formula>
    </cfRule>
  </conditionalFormatting>
  <conditionalFormatting sqref="GH90:GJ102 GL90:GM102">
    <cfRule type="cellIs" dxfId="172" priority="177" operator="equal">
      <formula>0</formula>
    </cfRule>
  </conditionalFormatting>
  <conditionalFormatting sqref="FM25:FQ26 FN27:FQ27">
    <cfRule type="cellIs" dxfId="171" priority="175" operator="equal">
      <formula>0</formula>
    </cfRule>
  </conditionalFormatting>
  <conditionalFormatting sqref="FN84:FP84 FR84:FS84">
    <cfRule type="cellIs" dxfId="170" priority="174" operator="equal">
      <formula>0</formula>
    </cfRule>
  </conditionalFormatting>
  <conditionalFormatting sqref="FN76:FP79 FR76:FS79">
    <cfRule type="cellIs" dxfId="169" priority="173" operator="equal">
      <formula>0</formula>
    </cfRule>
  </conditionalFormatting>
  <conditionalFormatting sqref="FN67:FP67 FR67:FS67">
    <cfRule type="cellIs" dxfId="168" priority="171" operator="equal">
      <formula>0</formula>
    </cfRule>
  </conditionalFormatting>
  <conditionalFormatting sqref="FN60:FP63 FR60:FS63">
    <cfRule type="cellIs" dxfId="167" priority="170" operator="equal">
      <formula>0</formula>
    </cfRule>
  </conditionalFormatting>
  <conditionalFormatting sqref="FX68:FZ68 GB68:GC68">
    <cfRule type="cellIs" dxfId="166" priority="168" operator="equal">
      <formula>0</formula>
    </cfRule>
  </conditionalFormatting>
  <conditionalFormatting sqref="FX72:FZ77 GB72:GC77">
    <cfRule type="cellIs" dxfId="165" priority="167" operator="equal">
      <formula>0</formula>
    </cfRule>
  </conditionalFormatting>
  <conditionalFormatting sqref="FX80:FZ84 GB80:GC84">
    <cfRule type="cellIs" dxfId="164" priority="166" operator="equal">
      <formula>0</formula>
    </cfRule>
  </conditionalFormatting>
  <conditionalFormatting sqref="GH84:GJ87 GL84:GM87">
    <cfRule type="cellIs" dxfId="163" priority="165" operator="equal">
      <formula>0</formula>
    </cfRule>
  </conditionalFormatting>
  <conditionalFormatting sqref="GH76:GJ79 GL76:GM79">
    <cfRule type="cellIs" dxfId="162" priority="164" operator="equal">
      <formula>0</formula>
    </cfRule>
  </conditionalFormatting>
  <conditionalFormatting sqref="GH69:GJ73 GL69:GM73">
    <cfRule type="cellIs" dxfId="161" priority="163" operator="equal">
      <formula>0</formula>
    </cfRule>
  </conditionalFormatting>
  <conditionalFormatting sqref="GH60:GJ63 GL60:GM63">
    <cfRule type="cellIs" dxfId="160" priority="161" operator="equal">
      <formula>0</formula>
    </cfRule>
  </conditionalFormatting>
  <conditionalFormatting sqref="FQ55:FS57">
    <cfRule type="cellIs" dxfId="159" priority="160" operator="equal">
      <formula>0</formula>
    </cfRule>
  </conditionalFormatting>
  <conditionalFormatting sqref="GQ1:GU2 GQ11:GU11 GO5:GU10 GO3:GU3 GQ14:GU15 GQ28:GU28 GQ22:GU24 GS20:GU21 GW14:GW24 GW11 GW1:GW2 GW28:GW59 GQ19:GU19 GR16:GU18 GQ58:GU59 GR29:GU57 GQ103:GU108 GW103:GW108">
    <cfRule type="cellIs" dxfId="158" priority="159" operator="equal">
      <formula>0</formula>
    </cfRule>
  </conditionalFormatting>
  <conditionalFormatting sqref="GQ84">
    <cfRule type="cellIs" dxfId="157" priority="150" operator="equal">
      <formula>0</formula>
    </cfRule>
  </conditionalFormatting>
  <conditionalFormatting sqref="GQ20:GR21">
    <cfRule type="cellIs" dxfId="156" priority="158" operator="equal">
      <formula>0</formula>
    </cfRule>
  </conditionalFormatting>
  <conditionalFormatting sqref="GV11 GV1 GV14:GV24 GV28:GV59 GV103:GV108">
    <cfRule type="cellIs" dxfId="155" priority="157" operator="equal">
      <formula>0</formula>
    </cfRule>
  </conditionalFormatting>
  <conditionalFormatting sqref="GQ25:GU26 GR27:GU27 GW25:GW27">
    <cfRule type="cellIs" dxfId="154" priority="156" operator="equal">
      <formula>0</formula>
    </cfRule>
  </conditionalFormatting>
  <conditionalFormatting sqref="GV25:GV27">
    <cfRule type="cellIs" dxfId="153" priority="155" operator="equal">
      <formula>0</formula>
    </cfRule>
  </conditionalFormatting>
  <conditionalFormatting sqref="GQ16:GQ18">
    <cfRule type="cellIs" dxfId="152" priority="154" operator="equal">
      <formula>0</formula>
    </cfRule>
  </conditionalFormatting>
  <conditionalFormatting sqref="GQ29:GQ57">
    <cfRule type="cellIs" dxfId="151" priority="153" operator="equal">
      <formula>0</formula>
    </cfRule>
  </conditionalFormatting>
  <conditionalFormatting sqref="GQ60:GQ83 GQ85:GQ102">
    <cfRule type="cellIs" dxfId="150" priority="152" operator="equal">
      <formula>0</formula>
    </cfRule>
  </conditionalFormatting>
  <conditionalFormatting sqref="GR60:GW63 GR85:GT89 GR67:GT67 GR69:GT71 GR78:GT79 GV78:GW79 GV69:GW71 GV67:GW67 GV85:GW89">
    <cfRule type="cellIs" dxfId="149" priority="151" operator="equal">
      <formula>0</formula>
    </cfRule>
  </conditionalFormatting>
  <conditionalFormatting sqref="GR90:GT102 GV90:GW102">
    <cfRule type="cellIs" dxfId="148" priority="149" operator="equal">
      <formula>0</formula>
    </cfRule>
  </conditionalFormatting>
  <conditionalFormatting sqref="GR72:GT77 GV72:GW77">
    <cfRule type="cellIs" dxfId="147" priority="146" operator="equal">
      <formula>0</formula>
    </cfRule>
  </conditionalFormatting>
  <conditionalFormatting sqref="GR80:GT84 GV80:GW84">
    <cfRule type="cellIs" dxfId="146" priority="145" operator="equal">
      <formula>0</formula>
    </cfRule>
  </conditionalFormatting>
  <conditionalFormatting sqref="HA1:HE2 HA11:HE11 GY5:HE10 GY3:HE3 HA14:HE15 HA28:HE28 HA22:HE24 HC20:HE21 HA58:HE59 HB29:HE54 HG28:HG54 HG14:HG24 HG11 HG1:HG2 HA19:HE19 HB16:HE18 HA103:HE108 HG103:HG108 HG58:HG59">
    <cfRule type="cellIs" dxfId="145" priority="144" operator="equal">
      <formula>0</formula>
    </cfRule>
  </conditionalFormatting>
  <conditionalFormatting sqref="GR64:GT66 GV64:GW66">
    <cfRule type="cellIs" dxfId="144" priority="148" operator="equal">
      <formula>0</formula>
    </cfRule>
  </conditionalFormatting>
  <conditionalFormatting sqref="GR68:GT68 GV68:GW68">
    <cfRule type="cellIs" dxfId="143" priority="147" operator="equal">
      <formula>0</formula>
    </cfRule>
  </conditionalFormatting>
  <conditionalFormatting sqref="HK1:HO2 HK11:HO11 HI5:HO10 HI3:HO3 HK14:HO15 HK28:HO28 HK22:HO24 HM20:HO21 HK58:HO59 HL29:HO57 HQ28:HQ59 HQ14:HQ24 HQ11 HQ1:HQ2 HK19:HO19 HL16:HO18 HK103:HO108 HQ103:HQ108">
    <cfRule type="cellIs" dxfId="142" priority="143" operator="equal">
      <formula>0</formula>
    </cfRule>
  </conditionalFormatting>
  <conditionalFormatting sqref="HU1:HY2 HU11:HY11 HS5:HY10 HS3:HY3 HU14:HY15 HU28:HY28 HU22:HY24 HW20:HY21 HU58:HY59 HV29:HY57 IA28:IA59 IA14:IA24 IA11 IA1:IA2 HU19:HY19 HV16:HY18 HU103:HY108 IA103:IA108">
    <cfRule type="cellIs" dxfId="141" priority="142" operator="equal">
      <formula>0</formula>
    </cfRule>
  </conditionalFormatting>
  <conditionalFormatting sqref="HA20:HB21">
    <cfRule type="cellIs" dxfId="140" priority="141" operator="equal">
      <formula>0</formula>
    </cfRule>
  </conditionalFormatting>
  <conditionalFormatting sqref="HK20:HL21">
    <cfRule type="cellIs" dxfId="139" priority="140" operator="equal">
      <formula>0</formula>
    </cfRule>
  </conditionalFormatting>
  <conditionalFormatting sqref="HU20:HV21">
    <cfRule type="cellIs" dxfId="138" priority="139" operator="equal">
      <formula>0</formula>
    </cfRule>
  </conditionalFormatting>
  <conditionalFormatting sqref="HU16:HU18">
    <cfRule type="cellIs" dxfId="137" priority="128" operator="equal">
      <formula>0</formula>
    </cfRule>
  </conditionalFormatting>
  <conditionalFormatting sqref="HA29:HA54">
    <cfRule type="cellIs" dxfId="136" priority="138" operator="equal">
      <formula>0</formula>
    </cfRule>
  </conditionalFormatting>
  <conditionalFormatting sqref="HK29:HK57">
    <cfRule type="cellIs" dxfId="135" priority="137" operator="equal">
      <formula>0</formula>
    </cfRule>
  </conditionalFormatting>
  <conditionalFormatting sqref="HU29:HU57">
    <cfRule type="cellIs" dxfId="134" priority="136" operator="equal">
      <formula>0</formula>
    </cfRule>
  </conditionalFormatting>
  <conditionalFormatting sqref="HK25:HO26 HL27:HO27 HQ25:HQ27">
    <cfRule type="cellIs" dxfId="133" priority="135" operator="equal">
      <formula>0</formula>
    </cfRule>
  </conditionalFormatting>
  <conditionalFormatting sqref="HU25:HY26 HV27:HY27 IA25:IA27">
    <cfRule type="cellIs" dxfId="132" priority="134" operator="equal">
      <formula>0</formula>
    </cfRule>
  </conditionalFormatting>
  <conditionalFormatting sqref="HF11 HF1 HF14:HF24 HF103:HF108 HF58:HF59 HF28:HF54">
    <cfRule type="cellIs" dxfId="131" priority="133" operator="equal">
      <formula>0</formula>
    </cfRule>
  </conditionalFormatting>
  <conditionalFormatting sqref="HP11 HP1 HP14:HP59 HP103:HP108">
    <cfRule type="cellIs" dxfId="130" priority="132" operator="equal">
      <formula>0</formula>
    </cfRule>
  </conditionalFormatting>
  <conditionalFormatting sqref="HZ11 HZ1 HZ14:HZ59 HZ103:HZ108">
    <cfRule type="cellIs" dxfId="129" priority="131" operator="equal">
      <formula>0</formula>
    </cfRule>
  </conditionalFormatting>
  <conditionalFormatting sqref="HK84">
    <cfRule type="cellIs" dxfId="128" priority="121" operator="equal">
      <formula>0</formula>
    </cfRule>
  </conditionalFormatting>
  <conditionalFormatting sqref="HU84">
    <cfRule type="cellIs" dxfId="127" priority="120" operator="equal">
      <formula>0</formula>
    </cfRule>
  </conditionalFormatting>
  <conditionalFormatting sqref="HK16:HK18">
    <cfRule type="cellIs" dxfId="126" priority="130" operator="equal">
      <formula>0</formula>
    </cfRule>
  </conditionalFormatting>
  <conditionalFormatting sqref="HA16:HA18">
    <cfRule type="cellIs" dxfId="125" priority="129" operator="equal">
      <formula>0</formula>
    </cfRule>
  </conditionalFormatting>
  <conditionalFormatting sqref="HB90:HD102 HF90:HG102">
    <cfRule type="cellIs" dxfId="124" priority="119" operator="equal">
      <formula>0</formula>
    </cfRule>
  </conditionalFormatting>
  <conditionalFormatting sqref="HA60:HA84 HA88:HA102">
    <cfRule type="cellIs" dxfId="123" priority="127" operator="equal">
      <formula>0</formula>
    </cfRule>
  </conditionalFormatting>
  <conditionalFormatting sqref="HK60:HK83 HK85:HK102">
    <cfRule type="cellIs" dxfId="122" priority="126" operator="equal">
      <formula>0</formula>
    </cfRule>
  </conditionalFormatting>
  <conditionalFormatting sqref="HU60:HU83 HU85:HU102">
    <cfRule type="cellIs" dxfId="121" priority="125" operator="equal">
      <formula>0</formula>
    </cfRule>
  </conditionalFormatting>
  <conditionalFormatting sqref="HF27:HG27 HF25:HG25">
    <cfRule type="cellIs" dxfId="120" priority="116" operator="equal">
      <formula>0</formula>
    </cfRule>
  </conditionalFormatting>
  <conditionalFormatting sqref="HB64:HD66 HB88:HD89 HB80:HD83 HB74:HD75 HB68:HD68 HF68:HG68 HF74:HG75 HF80:HG83 HF88:HG89 HF64:HG66">
    <cfRule type="cellIs" dxfId="119" priority="124" operator="equal">
      <formula>0</formula>
    </cfRule>
  </conditionalFormatting>
  <conditionalFormatting sqref="HL60:HQ63 HL85:HN89 HL67:HN67 HL69:HN71 HL78:HN79 HP78:HQ79 HP69:HQ71 HP67:HQ67 HP85:HQ89">
    <cfRule type="cellIs" dxfId="118" priority="123" operator="equal">
      <formula>0</formula>
    </cfRule>
  </conditionalFormatting>
  <conditionalFormatting sqref="HV64:HX66 HV88:HX89 HV80:HX83 HV74:HX75 HV68:HX68 HZ68:IA68 HZ74:IA75 HZ80:IA83 HZ88:IA89 HZ64:IA66">
    <cfRule type="cellIs" dxfId="117" priority="122" operator="equal">
      <formula>0</formula>
    </cfRule>
  </conditionalFormatting>
  <conditionalFormatting sqref="HB69:HD73 HF69:HG73">
    <cfRule type="cellIs" dxfId="116" priority="112" operator="equal">
      <formula>0</formula>
    </cfRule>
  </conditionalFormatting>
  <conditionalFormatting sqref="HV67:HX67 HZ67:IA67">
    <cfRule type="cellIs" dxfId="115" priority="102" operator="equal">
      <formula>0</formula>
    </cfRule>
  </conditionalFormatting>
  <conditionalFormatting sqref="HL64:HN66 HP64:HQ66">
    <cfRule type="cellIs" dxfId="114" priority="109" operator="equal">
      <formula>0</formula>
    </cfRule>
  </conditionalFormatting>
  <conditionalFormatting sqref="HL90:HN102 HP90:HQ102">
    <cfRule type="cellIs" dxfId="113" priority="118" operator="equal">
      <formula>0</formula>
    </cfRule>
  </conditionalFormatting>
  <conditionalFormatting sqref="HV90:HX102 HZ90:IA102">
    <cfRule type="cellIs" dxfId="112" priority="117" operator="equal">
      <formula>0</formula>
    </cfRule>
  </conditionalFormatting>
  <conditionalFormatting sqref="HA25:HE26 HB27:HE27">
    <cfRule type="cellIs" dxfId="111" priority="115" operator="equal">
      <formula>0</formula>
    </cfRule>
  </conditionalFormatting>
  <conditionalFormatting sqref="HB84:HD84 HF84:HG84">
    <cfRule type="cellIs" dxfId="110" priority="114" operator="equal">
      <formula>0</formula>
    </cfRule>
  </conditionalFormatting>
  <conditionalFormatting sqref="HB76:HD79 HF76:HG79">
    <cfRule type="cellIs" dxfId="109" priority="113" operator="equal">
      <formula>0</formula>
    </cfRule>
  </conditionalFormatting>
  <conditionalFormatting sqref="HB67:HD67 HF67:HG67">
    <cfRule type="cellIs" dxfId="108" priority="111" operator="equal">
      <formula>0</formula>
    </cfRule>
  </conditionalFormatting>
  <conditionalFormatting sqref="HB60:HD63 HF60:HG63">
    <cfRule type="cellIs" dxfId="107" priority="110" operator="equal">
      <formula>0</formula>
    </cfRule>
  </conditionalFormatting>
  <conditionalFormatting sqref="HL68:HN68 HP68:HQ68">
    <cfRule type="cellIs" dxfId="106" priority="108" operator="equal">
      <formula>0</formula>
    </cfRule>
  </conditionalFormatting>
  <conditionalFormatting sqref="HL72:HN77 HP72:HQ77">
    <cfRule type="cellIs" dxfId="105" priority="107" operator="equal">
      <formula>0</formula>
    </cfRule>
  </conditionalFormatting>
  <conditionalFormatting sqref="HL80:HN84 HP80:HQ84">
    <cfRule type="cellIs" dxfId="104" priority="106" operator="equal">
      <formula>0</formula>
    </cfRule>
  </conditionalFormatting>
  <conditionalFormatting sqref="HV84:HX87 HZ84:IA87">
    <cfRule type="cellIs" dxfId="103" priority="105" operator="equal">
      <formula>0</formula>
    </cfRule>
  </conditionalFormatting>
  <conditionalFormatting sqref="HV76:HX79 HZ76:IA79">
    <cfRule type="cellIs" dxfId="102" priority="104" operator="equal">
      <formula>0</formula>
    </cfRule>
  </conditionalFormatting>
  <conditionalFormatting sqref="HV69:HX73 HZ69:IA73">
    <cfRule type="cellIs" dxfId="101" priority="103" operator="equal">
      <formula>0</formula>
    </cfRule>
  </conditionalFormatting>
  <conditionalFormatting sqref="HV60:HX63 HZ60:IA63">
    <cfRule type="cellIs" dxfId="100" priority="101" operator="equal">
      <formula>0</formula>
    </cfRule>
  </conditionalFormatting>
  <conditionalFormatting sqref="IE1:II2 IE11:II11 IC5:II10 IC3:II3 IE14:II15 IE28:II28 IE22:II24 IG20:II21 IK14:IK24 IK11 IK1:IK2 IK28:IK59 IE19:II19 IF16:II18 IE58:II59 IF29:II57 IE103:II108 IK103:IK108">
    <cfRule type="cellIs" dxfId="99" priority="100" operator="equal">
      <formula>0</formula>
    </cfRule>
  </conditionalFormatting>
  <conditionalFormatting sqref="IE84">
    <cfRule type="cellIs" dxfId="98" priority="91" operator="equal">
      <formula>0</formula>
    </cfRule>
  </conditionalFormatting>
  <conditionalFormatting sqref="IE20:IF21">
    <cfRule type="cellIs" dxfId="97" priority="99" operator="equal">
      <formula>0</formula>
    </cfRule>
  </conditionalFormatting>
  <conditionalFormatting sqref="IJ11 IJ1 IJ14:IJ24 IJ28:IJ59 IJ103:IJ108">
    <cfRule type="cellIs" dxfId="96" priority="98" operator="equal">
      <formula>0</formula>
    </cfRule>
  </conditionalFormatting>
  <conditionalFormatting sqref="IE25:II26 IF27:II27 IK25:IK27">
    <cfRule type="cellIs" dxfId="95" priority="97" operator="equal">
      <formula>0</formula>
    </cfRule>
  </conditionalFormatting>
  <conditionalFormatting sqref="IJ25:IJ27">
    <cfRule type="cellIs" dxfId="94" priority="96" operator="equal">
      <formula>0</formula>
    </cfRule>
  </conditionalFormatting>
  <conditionalFormatting sqref="IE16:IE18">
    <cfRule type="cellIs" dxfId="93" priority="95" operator="equal">
      <formula>0</formula>
    </cfRule>
  </conditionalFormatting>
  <conditionalFormatting sqref="IE29:IE57">
    <cfRule type="cellIs" dxfId="92" priority="94" operator="equal">
      <formula>0</formula>
    </cfRule>
  </conditionalFormatting>
  <conditionalFormatting sqref="IE60:IE83 IE85:IE102">
    <cfRule type="cellIs" dxfId="91" priority="93" operator="equal">
      <formula>0</formula>
    </cfRule>
  </conditionalFormatting>
  <conditionalFormatting sqref="IF60:IK63 IF85:IH89 IF67:IH67 IF69:IH71 IF78:IH79 IJ78:IK79 IJ69:IK71 IJ67:IK67 IJ85:IK89">
    <cfRule type="cellIs" dxfId="90" priority="92" operator="equal">
      <formula>0</formula>
    </cfRule>
  </conditionalFormatting>
  <conditionalFormatting sqref="IF90:IH102 IJ90:IK102">
    <cfRule type="cellIs" dxfId="89" priority="90" operator="equal">
      <formula>0</formula>
    </cfRule>
  </conditionalFormatting>
  <conditionalFormatting sqref="IF72:IH77 IJ72:IK77">
    <cfRule type="cellIs" dxfId="88" priority="87" operator="equal">
      <formula>0</formula>
    </cfRule>
  </conditionalFormatting>
  <conditionalFormatting sqref="IF80:IH84 IJ80:IK84">
    <cfRule type="cellIs" dxfId="87" priority="86" operator="equal">
      <formula>0</formula>
    </cfRule>
  </conditionalFormatting>
  <conditionalFormatting sqref="IO1:IS2 IO11:IS11 IM5:IS10 IM3:IS3 IO14:IS15 IO28:IS28 IO22:IS24 IQ20:IS21 IO58:IS59 IP29:IS54 IU28:IU54 IU14:IU24 IU11 IU1:IU2 IO19:IS19 IP16:IS18 IO103:IS108 IU103:IU108 IU58:IU59">
    <cfRule type="cellIs" dxfId="86" priority="85" operator="equal">
      <formula>0</formula>
    </cfRule>
  </conditionalFormatting>
  <conditionalFormatting sqref="IF64:IH66 IJ64:IK66">
    <cfRule type="cellIs" dxfId="85" priority="89" operator="equal">
      <formula>0</formula>
    </cfRule>
  </conditionalFormatting>
  <conditionalFormatting sqref="IF68:IH68 IJ68:IK68">
    <cfRule type="cellIs" dxfId="84" priority="88" operator="equal">
      <formula>0</formula>
    </cfRule>
  </conditionalFormatting>
  <conditionalFormatting sqref="IY1:JC2 IY11:JC11 IW5:JC10 IW3:JC3 IY14:JC15 IY28:JC28 IY22:JC24 JA20:JC21 IY58:JC59 IZ29:JC57 JE28:JE59 JE14:JE24 JE11 JE1:JE2 IY19:JC19 IZ16:JC18 IY103:JC108 JE103:JE108">
    <cfRule type="cellIs" dxfId="83" priority="84" operator="equal">
      <formula>0</formula>
    </cfRule>
  </conditionalFormatting>
  <conditionalFormatting sqref="JI1:JM2 JI11:JM11 JG5:JM10 JG3:JM3 JI14:JM15 JI28:JM28 JI22:JM24 JK20:JM21 JI58:JM59 JJ29:JM57 JO28:JO59 JO14:JO24 JO11 JO1:JO2 JI19:JM19 JJ16:JM18 JI103:JM108 JO103:JO108">
    <cfRule type="cellIs" dxfId="82" priority="83" operator="equal">
      <formula>0</formula>
    </cfRule>
  </conditionalFormatting>
  <conditionalFormatting sqref="IO20:IP21">
    <cfRule type="cellIs" dxfId="81" priority="82" operator="equal">
      <formula>0</formula>
    </cfRule>
  </conditionalFormatting>
  <conditionalFormatting sqref="IY20:IZ21">
    <cfRule type="cellIs" dxfId="80" priority="81" operator="equal">
      <formula>0</formula>
    </cfRule>
  </conditionalFormatting>
  <conditionalFormatting sqref="JI20:JJ21">
    <cfRule type="cellIs" dxfId="79" priority="80" operator="equal">
      <formula>0</formula>
    </cfRule>
  </conditionalFormatting>
  <conditionalFormatting sqref="JI16:JI18">
    <cfRule type="cellIs" dxfId="78" priority="69" operator="equal">
      <formula>0</formula>
    </cfRule>
  </conditionalFormatting>
  <conditionalFormatting sqref="IO29:IO54">
    <cfRule type="cellIs" dxfId="77" priority="79" operator="equal">
      <formula>0</formula>
    </cfRule>
  </conditionalFormatting>
  <conditionalFormatting sqref="IY29:IY57">
    <cfRule type="cellIs" dxfId="76" priority="78" operator="equal">
      <formula>0</formula>
    </cfRule>
  </conditionalFormatting>
  <conditionalFormatting sqref="JI29:JI57">
    <cfRule type="cellIs" dxfId="75" priority="77" operator="equal">
      <formula>0</formula>
    </cfRule>
  </conditionalFormatting>
  <conditionalFormatting sqref="IY25:JC26 IZ27:JC27 JE25:JE27">
    <cfRule type="cellIs" dxfId="74" priority="76" operator="equal">
      <formula>0</formula>
    </cfRule>
  </conditionalFormatting>
  <conditionalFormatting sqref="JI25:JM26 JJ27:JM27 JO25:JO27">
    <cfRule type="cellIs" dxfId="73" priority="75" operator="equal">
      <formula>0</formula>
    </cfRule>
  </conditionalFormatting>
  <conditionalFormatting sqref="IT11 IT1 IT14:IT24 IT103:IT108 IT58:IT59 IT28:IT54">
    <cfRule type="cellIs" dxfId="72" priority="74" operator="equal">
      <formula>0</formula>
    </cfRule>
  </conditionalFormatting>
  <conditionalFormatting sqref="JD11 JD1 JD14:JD59 JD103:JD108">
    <cfRule type="cellIs" dxfId="71" priority="73" operator="equal">
      <formula>0</formula>
    </cfRule>
  </conditionalFormatting>
  <conditionalFormatting sqref="JN11 JN1 JN14:JN59 JN103:JN108">
    <cfRule type="cellIs" dxfId="70" priority="72" operator="equal">
      <formula>0</formula>
    </cfRule>
  </conditionalFormatting>
  <conditionalFormatting sqref="IY84">
    <cfRule type="cellIs" dxfId="69" priority="62" operator="equal">
      <formula>0</formula>
    </cfRule>
  </conditionalFormatting>
  <conditionalFormatting sqref="JI84">
    <cfRule type="cellIs" dxfId="68" priority="61" operator="equal">
      <formula>0</formula>
    </cfRule>
  </conditionalFormatting>
  <conditionalFormatting sqref="IY16:IY18">
    <cfRule type="cellIs" dxfId="67" priority="71" operator="equal">
      <formula>0</formula>
    </cfRule>
  </conditionalFormatting>
  <conditionalFormatting sqref="IO16:IO18">
    <cfRule type="cellIs" dxfId="66" priority="70" operator="equal">
      <formula>0</formula>
    </cfRule>
  </conditionalFormatting>
  <conditionalFormatting sqref="IP90:IR102 IT90:IU102">
    <cfRule type="cellIs" dxfId="65" priority="60" operator="equal">
      <formula>0</formula>
    </cfRule>
  </conditionalFormatting>
  <conditionalFormatting sqref="IO60:IO84 IO88:IO102">
    <cfRule type="cellIs" dxfId="64" priority="68" operator="equal">
      <formula>0</formula>
    </cfRule>
  </conditionalFormatting>
  <conditionalFormatting sqref="IY60:IY83 IY85:IY102">
    <cfRule type="cellIs" dxfId="63" priority="67" operator="equal">
      <formula>0</formula>
    </cfRule>
  </conditionalFormatting>
  <conditionalFormatting sqref="JI60:JI83 JI85:JI102">
    <cfRule type="cellIs" dxfId="62" priority="66" operator="equal">
      <formula>0</formula>
    </cfRule>
  </conditionalFormatting>
  <conditionalFormatting sqref="IT27:IU27 IT25:IU25">
    <cfRule type="cellIs" dxfId="61" priority="57" operator="equal">
      <formula>0</formula>
    </cfRule>
  </conditionalFormatting>
  <conditionalFormatting sqref="IP64:IR66 IP88:IR89 IP80:IR83 IP74:IR75 IP68:IR68 IT68:IU68 IT74:IU75 IT80:IU83 IT88:IU89 IT64:IU66">
    <cfRule type="cellIs" dxfId="60" priority="65" operator="equal">
      <formula>0</formula>
    </cfRule>
  </conditionalFormatting>
  <conditionalFormatting sqref="IZ60:JE63 IZ85:JB89 IZ67:JB67 IZ69:JB71 IZ78:JB79 JD78:JE79 JD69:JE71 JD67:JE67 JD85:JE89">
    <cfRule type="cellIs" dxfId="59" priority="64" operator="equal">
      <formula>0</formula>
    </cfRule>
  </conditionalFormatting>
  <conditionalFormatting sqref="JJ64:JL66 JJ88:JL89 JJ80:JL83 JJ74:JL75 JJ68:JL68 JN68:JO68 JN74:JO75 JN80:JO83 JN88:JO89 JN64:JO66">
    <cfRule type="cellIs" dxfId="58" priority="63" operator="equal">
      <formula>0</formula>
    </cfRule>
  </conditionalFormatting>
  <conditionalFormatting sqref="IP69:IR73 IT69:IU73">
    <cfRule type="cellIs" dxfId="57" priority="53" operator="equal">
      <formula>0</formula>
    </cfRule>
  </conditionalFormatting>
  <conditionalFormatting sqref="JJ67:JL67 JN67:JO67">
    <cfRule type="cellIs" dxfId="56" priority="43" operator="equal">
      <formula>0</formula>
    </cfRule>
  </conditionalFormatting>
  <conditionalFormatting sqref="IZ64:JB66 JD64:JE66">
    <cfRule type="cellIs" dxfId="55" priority="50" operator="equal">
      <formula>0</formula>
    </cfRule>
  </conditionalFormatting>
  <conditionalFormatting sqref="IZ90:JB102 JD90:JE102">
    <cfRule type="cellIs" dxfId="54" priority="59" operator="equal">
      <formula>0</formula>
    </cfRule>
  </conditionalFormatting>
  <conditionalFormatting sqref="JJ90:JL102 JN90:JO102">
    <cfRule type="cellIs" dxfId="53" priority="58" operator="equal">
      <formula>0</formula>
    </cfRule>
  </conditionalFormatting>
  <conditionalFormatting sqref="IO25:IS26 IP27:IS27">
    <cfRule type="cellIs" dxfId="52" priority="56" operator="equal">
      <formula>0</formula>
    </cfRule>
  </conditionalFormatting>
  <conditionalFormatting sqref="IP84:IR84 IT84:IU84">
    <cfRule type="cellIs" dxfId="51" priority="55" operator="equal">
      <formula>0</formula>
    </cfRule>
  </conditionalFormatting>
  <conditionalFormatting sqref="IP76:IR79 IT76:IU79">
    <cfRule type="cellIs" dxfId="50" priority="54" operator="equal">
      <formula>0</formula>
    </cfRule>
  </conditionalFormatting>
  <conditionalFormatting sqref="IP67:IR67 IT67:IU67">
    <cfRule type="cellIs" dxfId="49" priority="52" operator="equal">
      <formula>0</formula>
    </cfRule>
  </conditionalFormatting>
  <conditionalFormatting sqref="IP60:IR63 IT60:IU63">
    <cfRule type="cellIs" dxfId="48" priority="51" operator="equal">
      <formula>0</formula>
    </cfRule>
  </conditionalFormatting>
  <conditionalFormatting sqref="IZ68:JB68 JD68:JE68">
    <cfRule type="cellIs" dxfId="47" priority="49" operator="equal">
      <formula>0</formula>
    </cfRule>
  </conditionalFormatting>
  <conditionalFormatting sqref="IZ72:JB77 JD72:JE77">
    <cfRule type="cellIs" dxfId="46" priority="48" operator="equal">
      <formula>0</formula>
    </cfRule>
  </conditionalFormatting>
  <conditionalFormatting sqref="IZ80:JB84 JD80:JE84">
    <cfRule type="cellIs" dxfId="45" priority="47" operator="equal">
      <formula>0</formula>
    </cfRule>
  </conditionalFormatting>
  <conditionalFormatting sqref="JJ84:JL87 JN84:JO87">
    <cfRule type="cellIs" dxfId="44" priority="46" operator="equal">
      <formula>0</formula>
    </cfRule>
  </conditionalFormatting>
  <conditionalFormatting sqref="JJ76:JL79 JN76:JO79">
    <cfRule type="cellIs" dxfId="43" priority="45" operator="equal">
      <formula>0</formula>
    </cfRule>
  </conditionalFormatting>
  <conditionalFormatting sqref="JJ69:JL73 JN69:JO73">
    <cfRule type="cellIs" dxfId="42" priority="44" operator="equal">
      <formula>0</formula>
    </cfRule>
  </conditionalFormatting>
  <conditionalFormatting sqref="JJ60:JL63 JN60:JO63">
    <cfRule type="cellIs" dxfId="41" priority="42" operator="equal">
      <formula>0</formula>
    </cfRule>
  </conditionalFormatting>
  <conditionalFormatting sqref="CK85:CK87">
    <cfRule type="cellIs" dxfId="40" priority="41" operator="equal">
      <formula>0</formula>
    </cfRule>
  </conditionalFormatting>
  <conditionalFormatting sqref="CL85:CN87 CP85:CQ87">
    <cfRule type="cellIs" dxfId="39" priority="40" operator="equal">
      <formula>0</formula>
    </cfRule>
  </conditionalFormatting>
  <conditionalFormatting sqref="DY85:DY87">
    <cfRule type="cellIs" dxfId="38" priority="39" operator="equal">
      <formula>0</formula>
    </cfRule>
  </conditionalFormatting>
  <conditionalFormatting sqref="DZ85:EB87 ED85:EE87">
    <cfRule type="cellIs" dxfId="37" priority="38" operator="equal">
      <formula>0</formula>
    </cfRule>
  </conditionalFormatting>
  <conditionalFormatting sqref="FM85:FM87">
    <cfRule type="cellIs" dxfId="36" priority="37" operator="equal">
      <formula>0</formula>
    </cfRule>
  </conditionalFormatting>
  <conditionalFormatting sqref="FN85:FP87 FR85:FS87">
    <cfRule type="cellIs" dxfId="35" priority="36" operator="equal">
      <formula>0</formula>
    </cfRule>
  </conditionalFormatting>
  <conditionalFormatting sqref="HA85:HA87">
    <cfRule type="cellIs" dxfId="34" priority="35" operator="equal">
      <formula>0</formula>
    </cfRule>
  </conditionalFormatting>
  <conditionalFormatting sqref="HB85:HD87 HF85:HG87">
    <cfRule type="cellIs" dxfId="33" priority="34" operator="equal">
      <formula>0</formula>
    </cfRule>
  </conditionalFormatting>
  <conditionalFormatting sqref="IO85:IO87">
    <cfRule type="cellIs" dxfId="32" priority="33" operator="equal">
      <formula>0</formula>
    </cfRule>
  </conditionalFormatting>
  <conditionalFormatting sqref="IP85:IR87 IT85:IU87">
    <cfRule type="cellIs" dxfId="31" priority="32" operator="equal">
      <formula>0</formula>
    </cfRule>
  </conditionalFormatting>
  <conditionalFormatting sqref="M90:M103">
    <cfRule type="cellIs" dxfId="30" priority="31" operator="equal">
      <formula>0</formula>
    </cfRule>
  </conditionalFormatting>
  <conditionalFormatting sqref="M38:M49">
    <cfRule type="cellIs" dxfId="29" priority="30" operator="equal">
      <formula>0</formula>
    </cfRule>
  </conditionalFormatting>
  <conditionalFormatting sqref="M55:M63">
    <cfRule type="cellIs" dxfId="28" priority="29" operator="equal">
      <formula>0</formula>
    </cfRule>
  </conditionalFormatting>
  <conditionalFormatting sqref="W42:W102">
    <cfRule type="cellIs" dxfId="27" priority="28" operator="equal">
      <formula>0</formula>
    </cfRule>
  </conditionalFormatting>
  <conditionalFormatting sqref="AG42:AG102">
    <cfRule type="cellIs" dxfId="26" priority="27" operator="equal">
      <formula>0</formula>
    </cfRule>
  </conditionalFormatting>
  <conditionalFormatting sqref="AQ50:AQ53">
    <cfRule type="cellIs" dxfId="25" priority="26" operator="equal">
      <formula>0</formula>
    </cfRule>
  </conditionalFormatting>
  <conditionalFormatting sqref="AQ64:AQ102">
    <cfRule type="cellIs" dxfId="24" priority="25" operator="equal">
      <formula>0</formula>
    </cfRule>
  </conditionalFormatting>
  <conditionalFormatting sqref="BA55:BA102">
    <cfRule type="cellIs" dxfId="23" priority="24" operator="equal">
      <formula>0</formula>
    </cfRule>
  </conditionalFormatting>
  <conditionalFormatting sqref="BK64:BK102">
    <cfRule type="cellIs" dxfId="22" priority="23" operator="equal">
      <formula>0</formula>
    </cfRule>
  </conditionalFormatting>
  <conditionalFormatting sqref="BU60:BU102">
    <cfRule type="cellIs" dxfId="21" priority="22" operator="equal">
      <formula>0</formula>
    </cfRule>
  </conditionalFormatting>
  <conditionalFormatting sqref="CE64:CE102">
    <cfRule type="cellIs" dxfId="20" priority="21" operator="equal">
      <formula>0</formula>
    </cfRule>
  </conditionalFormatting>
  <conditionalFormatting sqref="CO60:CO102">
    <cfRule type="cellIs" dxfId="19" priority="20" operator="equal">
      <formula>0</formula>
    </cfRule>
  </conditionalFormatting>
  <conditionalFormatting sqref="CY64:CY102">
    <cfRule type="cellIs" dxfId="18" priority="19" operator="equal">
      <formula>0</formula>
    </cfRule>
  </conditionalFormatting>
  <conditionalFormatting sqref="DS64:DS102">
    <cfRule type="cellIs" dxfId="17" priority="18" operator="equal">
      <formula>0</formula>
    </cfRule>
  </conditionalFormatting>
  <conditionalFormatting sqref="EM64:EM102">
    <cfRule type="cellIs" dxfId="16" priority="17" operator="equal">
      <formula>0</formula>
    </cfRule>
  </conditionalFormatting>
  <conditionalFormatting sqref="FG64:FG102">
    <cfRule type="cellIs" dxfId="15" priority="16" operator="equal">
      <formula>0</formula>
    </cfRule>
  </conditionalFormatting>
  <conditionalFormatting sqref="GA64:GA102">
    <cfRule type="cellIs" dxfId="14" priority="15" operator="equal">
      <formula>0</formula>
    </cfRule>
  </conditionalFormatting>
  <conditionalFormatting sqref="GU64:GU102">
    <cfRule type="cellIs" dxfId="13" priority="14" operator="equal">
      <formula>0</formula>
    </cfRule>
  </conditionalFormatting>
  <conditionalFormatting sqref="HO64:HO102">
    <cfRule type="cellIs" dxfId="12" priority="13" operator="equal">
      <formula>0</formula>
    </cfRule>
  </conditionalFormatting>
  <conditionalFormatting sqref="II64:II102">
    <cfRule type="cellIs" dxfId="11" priority="12" operator="equal">
      <formula>0</formula>
    </cfRule>
  </conditionalFormatting>
  <conditionalFormatting sqref="JC64:JC102">
    <cfRule type="cellIs" dxfId="10" priority="11" operator="equal">
      <formula>0</formula>
    </cfRule>
  </conditionalFormatting>
  <conditionalFormatting sqref="DI60:DI102">
    <cfRule type="cellIs" dxfId="9" priority="10" operator="equal">
      <formula>0</formula>
    </cfRule>
  </conditionalFormatting>
  <conditionalFormatting sqref="EC60:EC102">
    <cfRule type="cellIs" dxfId="8" priority="9" operator="equal">
      <formula>0</formula>
    </cfRule>
  </conditionalFormatting>
  <conditionalFormatting sqref="EW60:EW102">
    <cfRule type="cellIs" dxfId="7" priority="8" operator="equal">
      <formula>0</formula>
    </cfRule>
  </conditionalFormatting>
  <conditionalFormatting sqref="FQ60:FQ102">
    <cfRule type="cellIs" dxfId="6" priority="7" operator="equal">
      <formula>0</formula>
    </cfRule>
  </conditionalFormatting>
  <conditionalFormatting sqref="GK60:GK102">
    <cfRule type="cellIs" dxfId="5" priority="6" operator="equal">
      <formula>0</formula>
    </cfRule>
  </conditionalFormatting>
  <conditionalFormatting sqref="HE60:HE102">
    <cfRule type="cellIs" dxfId="4" priority="5" operator="equal">
      <formula>0</formula>
    </cfRule>
  </conditionalFormatting>
  <conditionalFormatting sqref="HY60:HY102">
    <cfRule type="cellIs" dxfId="3" priority="4" operator="equal">
      <formula>0</formula>
    </cfRule>
  </conditionalFormatting>
  <conditionalFormatting sqref="IS60:IS102">
    <cfRule type="cellIs" dxfId="2" priority="3" operator="equal">
      <formula>0</formula>
    </cfRule>
  </conditionalFormatting>
  <conditionalFormatting sqref="JM60:JM102">
    <cfRule type="cellIs" dxfId="1" priority="2" operator="equal">
      <formula>0</formula>
    </cfRule>
  </conditionalFormatting>
  <conditionalFormatting sqref="S16:S18">
    <cfRule type="cellIs" dxfId="0" priority="1" operator="equal">
      <formula>0</formula>
    </cfRule>
  </conditionalFormatting>
  <dataValidations count="7">
    <dataValidation allowBlank="1" showInputMessage="1" showErrorMessage="1" promptTitle="Full Time Faculty" prompt="Input the initials used on the Faculty page for the instructor for  each section.  One instructor per section separated with a comma only.  Do not use spaces.  Use only 3 letter initials." sqref="AP50:AP53 V50:V53 AF55:AF57 V60:V102 AF60:AF102 AZ55:AZ57 AP60:AP102 AZ60:AZ102 BT60:BT102 BJ60:BJ102 AF42:AF43 IR60:IR102 CD60:CD102 V42:V47 AF46:AF49 FP60:FP102 IH60:IH102 DH60:DH102 CX60:CX102 DR60:DR102 HN60:HN102 CN60:CN102 EV60:EV102 EL60:EL102 FF60:FF102 HX60:HX102 EB60:EB102 GJ60:GJ102 FZ60:FZ102 GT60:GT102 HD60:HD102 JB60:JB102 JL60:JL102 L88:L89"/>
    <dataValidation allowBlank="1" showInputMessage="1" showErrorMessage="1" promptTitle="Graduates" prompt="Input the number of prelicensure graduates for the quarter." sqref="F18 Z18 AT18 BN18 CH18 DB18 DV18 EP18 FJ18 GD18 GX18 HR18 IL18 JF18"/>
    <dataValidation allowBlank="1" showInputMessage="1" showErrorMessage="1" promptTitle="Maximum Students" prompt="Input the maximum students in each laboratory, classroom, or clinical group." sqref="I29 CA29 S29 AC29 AM29 AW29 BG29 BQ29 DE29 CK29 CU29 DO29 ES29 DY29 EI29 FC29 GG29 FM29 FW29 GQ29 HU29 HA29 HK29 IE29 JI29 IO29 IY29"/>
    <dataValidation allowBlank="1" showInputMessage="1" showErrorMessage="1" promptTitle="Number of Students" prompt="Input the expected number of students." sqref="G90:H102 Q90:R102 AA90:AB102 AK90:AL102 AU90:AV102 BE90:BF102 BO90:BP102 BY90:BZ102 CI90:CJ102 CS90:CT102 DC90:DD102 DM90:DN102 DW90:DX102 EG90:EH102 EQ90:ER102 FA90:FB102 FK90:FL102 FU90:FV102 GE90:GF102 GO90:GP102 GY90:GZ102 HI90:HJ102 HS90:HT102 IC90:ID102 IM90:IN102 IW90:IX102 JG90:JH102"/>
    <dataValidation allowBlank="1" showInputMessage="1" showErrorMessage="1" promptTitle="Additional Students" prompt="Input the number of RN-BSN students taking the class." sqref="H54:H55 H41 H84:H85 AV54 H67 H37 R54:R55 R41 R84:R85 R67 R71 IN84:IN85 BZ84:BZ85 AB41 AB84:AB85 AB67 AB71 AB37 AL54:AL55 AL41 AL84:AL85 AL67 AL71 AL37 AB54 AV41 AV84:AV85 AV67 AV71 AV37 BF54:BF55 BF41 BP84:BP85 BF67 BF71 BF37 BP54:BP55 BP41 H71 BP67 BP71 BP37 BZ54:BZ55 BZ41 BF84:BF85 BZ67 BZ71 BZ37 CJ54 CT84:CT85 CJ41 JH37 CJ67 CJ71 CJ37 CT54:CT55 CT41 DD84:DD85 CT67 CT71 CT37 DD54:DD55 DD41 DD67 DD71 DD37 DN84:DN85 DN54:DN55 DN41 DN67 DN71 DN37 DX54 EH84:EH85 DX41 CJ84:CJ85 DX67 DX71 DX37 EH54:EH55 EH41 ER84:ER85 EH67 EH71 EH37 ER54:ER55 ER41 ER67 ER71 ER37 FB84:FB85 FB54:FB55 FB41 FB67 FB71 FB37 FL54 FV84:FV85 FL41 DX84:DX85 FL67 FL71 FL37 FV54:FV55 FV41 GF84:GF85 FV67 FV71 FV37 GF54:GF55 GF41 GF67 GF71 GF37 GP84:GP85 GP54:GP55 GP41 GP67 GP71 GP37 GZ54 HJ84:HJ85 GZ41 FL84:FL85 GZ67 GZ71 GZ37 HJ54:HJ55 HJ41 HT84:HT85 HJ67 HJ71 HJ37 HT54:HT55 HT41 HT67 HT71 HT37 ID84:ID85 ID54:ID55 ID41 ID67 ID71 ID37 IN54 IX84:IX85 IN41 GZ84:GZ85 IN67 IN71 IN37 IX54:IX55 IX41 JH84:JH85 IX67 IX71 IX37 JH54:JH55 JH41 JH67 JH71"/>
    <dataValidation allowBlank="1" showInputMessage="1" showErrorMessage="1" promptTitle="Additional Students" prompt="Input the number of RN-BSN students taking NSG3012 with NSG3009.  Do not include NSG3012 as a separate class unless it meets separately." sqref="H30 H61 R30 R61 AB30 AB61 AL30 AL61 AV30 AV61 BF30 BF61 BP30 BP61 BZ30 BZ61 CJ30 CJ61 CT30 CT61 DD30 DD61 DN30 DN61 DX30 DX61 EH30 EH61 ER30 ER61 FB30 FB61 FL30 FL61 FV30 FV61 GF30 GF61 GP30 GP61 GZ30 GZ61 HJ30 HJ61 HT30 HT61 ID30 ID61 IN30 IN61 IX30 IX61 JH30 JH61"/>
    <dataValidation allowBlank="1" showInputMessage="1" showErrorMessage="1" promptTitle="Full Time Faculty" prompt="Input the initials used on the Faculty page for the instructor for  each section.  One instructor per section separated with a comma only. " sqref="L38:L43 L90:L102 L46:L49 L55:L57 L60:L6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vt:lpstr>
      <vt:lpstr>Faculty</vt:lpstr>
      <vt:lpstr>2014 Curriculum</vt:lpstr>
      <vt:lpstr>2014 Template DO NOT CHANGE</vt:lpstr>
    </vt:vector>
  </TitlesOfParts>
  <Company>South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South University Faculty Need Planning</dc:title>
  <dc:creator>W Lawrence Daniels</dc:creator>
  <cp:lastModifiedBy>W. Lawrence Daniels</cp:lastModifiedBy>
  <cp:lastPrinted>2014-07-02T19:23:21Z</cp:lastPrinted>
  <dcterms:created xsi:type="dcterms:W3CDTF">2012-10-18T14:31:51Z</dcterms:created>
  <dcterms:modified xsi:type="dcterms:W3CDTF">2016-12-13T04:00:38Z</dcterms:modified>
</cp:coreProperties>
</file>